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ordinatorprojektu\Desktop\VZ_Transformace DBS_DJ\Rozpočet\Sodná\"/>
    </mc:Choice>
  </mc:AlternateContent>
  <bookViews>
    <workbookView xWindow="0" yWindow="0" windowWidth="28800" windowHeight="12330"/>
  </bookViews>
  <sheets>
    <sheet name="Rekapitulace" sheetId="1" r:id="rId1"/>
    <sheet name="PZTS" sheetId="2" r:id="rId2"/>
    <sheet name="SK" sheetId="3" r:id="rId3"/>
    <sheet name="INTERCOM" sheetId="4" r:id="rId4"/>
    <sheet name="STA" sheetId="5" r:id="rId5"/>
    <sheet name="CCTV" sheetId="6" r:id="rId6"/>
    <sheet name="DT" sheetId="7" r:id="rId7"/>
    <sheet name="ZP" sheetId="8" r:id="rId8"/>
  </sheets>
  <definedNames>
    <definedName name="_xlnm.Print_Area" localSheetId="5">CCTV!$A$1:$I$36</definedName>
    <definedName name="_xlnm.Print_Area" localSheetId="6">DT!$A$1:$I$18</definedName>
    <definedName name="_xlnm.Print_Area" localSheetId="3">INTERCOM!$A$1:$I$51</definedName>
    <definedName name="_xlnm.Print_Area" localSheetId="1">PZTS!$A$1:$I$50</definedName>
    <definedName name="_xlnm.Print_Area" localSheetId="0">Rekapitulace!$A$1:$D$36</definedName>
    <definedName name="_xlnm.Print_Area" localSheetId="2">SK!$A$1:$I$69</definedName>
    <definedName name="_xlnm.Print_Area" localSheetId="4">STA!$A$1:$F$85</definedName>
    <definedName name="_xlnm.Print_Area" localSheetId="7">ZP!$A$1:$G$81</definedName>
  </definedNames>
  <calcPr calcId="162913"/>
</workbook>
</file>

<file path=xl/calcChain.xml><?xml version="1.0" encoding="utf-8"?>
<calcChain xmlns="http://schemas.openxmlformats.org/spreadsheetml/2006/main">
  <c r="G4" i="6" l="1"/>
  <c r="I4" i="6"/>
  <c r="G5" i="6"/>
  <c r="I5" i="6"/>
  <c r="G6" i="6"/>
  <c r="I6" i="6"/>
  <c r="G7" i="6"/>
  <c r="I7" i="6"/>
  <c r="G8" i="6"/>
  <c r="I8" i="6"/>
  <c r="G9" i="6"/>
  <c r="I9" i="6"/>
  <c r="G10" i="6"/>
  <c r="I10" i="6"/>
  <c r="G11" i="6"/>
  <c r="I11" i="6"/>
  <c r="G12" i="6"/>
  <c r="I12" i="6"/>
  <c r="G13" i="6"/>
  <c r="I13" i="6"/>
  <c r="G14" i="6"/>
  <c r="I14" i="6"/>
  <c r="G15" i="6"/>
  <c r="I15" i="6"/>
  <c r="G16" i="6"/>
  <c r="I16" i="6"/>
  <c r="G17" i="6"/>
  <c r="I17" i="6"/>
  <c r="G18" i="6"/>
  <c r="I18" i="6"/>
  <c r="G19" i="6"/>
  <c r="I19" i="6"/>
  <c r="G20" i="6"/>
  <c r="I20" i="6"/>
  <c r="G21" i="6"/>
  <c r="I21" i="6"/>
  <c r="G22" i="6"/>
  <c r="I22" i="6"/>
  <c r="G23" i="6"/>
  <c r="I23" i="6"/>
  <c r="G24" i="6"/>
  <c r="I24" i="6"/>
  <c r="G25" i="6"/>
  <c r="I25" i="6"/>
  <c r="G26" i="6"/>
  <c r="I26" i="6"/>
  <c r="G27" i="6"/>
  <c r="I27" i="6"/>
  <c r="G28" i="6"/>
  <c r="I28" i="6"/>
  <c r="G29" i="6"/>
  <c r="I29" i="6"/>
  <c r="G30" i="6"/>
  <c r="I30" i="6"/>
  <c r="G31" i="6"/>
  <c r="I31" i="6"/>
  <c r="G32" i="6"/>
  <c r="I32" i="6"/>
  <c r="G33" i="6"/>
  <c r="I33" i="6"/>
  <c r="G4" i="7"/>
  <c r="I4" i="7"/>
  <c r="G5" i="7"/>
  <c r="I5" i="7"/>
  <c r="G6" i="7"/>
  <c r="I6" i="7"/>
  <c r="G7" i="7"/>
  <c r="I7" i="7"/>
  <c r="G4" i="4"/>
  <c r="I4" i="4"/>
  <c r="G5" i="4"/>
  <c r="I5" i="4"/>
  <c r="G6" i="4"/>
  <c r="I6" i="4"/>
  <c r="G7" i="4"/>
  <c r="I7" i="4"/>
  <c r="G8" i="4"/>
  <c r="I8" i="4"/>
  <c r="G9" i="4"/>
  <c r="I9" i="4"/>
  <c r="G10" i="4"/>
  <c r="I10" i="4"/>
  <c r="G11" i="4"/>
  <c r="I11" i="4"/>
  <c r="G12" i="4"/>
  <c r="I12" i="4"/>
  <c r="G13" i="4"/>
  <c r="I13" i="4"/>
  <c r="G14" i="4"/>
  <c r="I14" i="4"/>
  <c r="G15" i="4"/>
  <c r="I15" i="4"/>
  <c r="G16" i="4"/>
  <c r="I16" i="4"/>
  <c r="G17" i="4"/>
  <c r="I17" i="4"/>
  <c r="G18" i="4"/>
  <c r="I18" i="4"/>
  <c r="G19" i="4"/>
  <c r="I19" i="4"/>
  <c r="G20" i="4"/>
  <c r="I20" i="4"/>
  <c r="G21" i="4"/>
  <c r="I21" i="4"/>
  <c r="G22" i="4"/>
  <c r="I22" i="4"/>
  <c r="G23" i="4"/>
  <c r="I23" i="4"/>
  <c r="G24" i="4"/>
  <c r="I24" i="4"/>
  <c r="G25" i="4"/>
  <c r="I25" i="4"/>
  <c r="G26" i="4"/>
  <c r="I26" i="4"/>
  <c r="G27" i="4"/>
  <c r="I27" i="4"/>
  <c r="G28" i="4"/>
  <c r="I28" i="4"/>
  <c r="G29" i="4"/>
  <c r="I29" i="4"/>
  <c r="G30" i="4"/>
  <c r="I30" i="4"/>
  <c r="G31" i="4"/>
  <c r="I31" i="4"/>
  <c r="G32" i="4"/>
  <c r="I32" i="4"/>
  <c r="G33" i="4"/>
  <c r="I33" i="4"/>
  <c r="G34" i="4"/>
  <c r="I34" i="4"/>
  <c r="G35" i="4"/>
  <c r="I35" i="4"/>
  <c r="G36" i="4"/>
  <c r="I36" i="4"/>
  <c r="G37" i="4"/>
  <c r="I37" i="4"/>
  <c r="G38" i="4"/>
  <c r="I38" i="4"/>
  <c r="G39" i="4"/>
  <c r="I39" i="4"/>
  <c r="G40" i="4"/>
  <c r="I40" i="4"/>
  <c r="G4" i="2"/>
  <c r="I4" i="2"/>
  <c r="G5" i="2"/>
  <c r="I5" i="2"/>
  <c r="G6" i="2"/>
  <c r="I6" i="2"/>
  <c r="G7" i="2"/>
  <c r="I7" i="2"/>
  <c r="G8" i="2"/>
  <c r="I8" i="2"/>
  <c r="G9" i="2"/>
  <c r="I9" i="2"/>
  <c r="G10" i="2"/>
  <c r="I10" i="2"/>
  <c r="G11" i="2"/>
  <c r="I11" i="2"/>
  <c r="G12" i="2"/>
  <c r="I12" i="2"/>
  <c r="G13" i="2"/>
  <c r="I13" i="2"/>
  <c r="G14" i="2"/>
  <c r="I14" i="2"/>
  <c r="G15" i="2"/>
  <c r="I15" i="2"/>
  <c r="G16" i="2"/>
  <c r="I16" i="2"/>
  <c r="G17" i="2"/>
  <c r="I17" i="2"/>
  <c r="G18" i="2"/>
  <c r="I18" i="2"/>
  <c r="G19" i="2"/>
  <c r="I19" i="2"/>
  <c r="G20" i="2"/>
  <c r="I20" i="2"/>
  <c r="G21" i="2"/>
  <c r="I21" i="2"/>
  <c r="G22" i="2"/>
  <c r="I22" i="2"/>
  <c r="G23" i="2"/>
  <c r="I23" i="2"/>
  <c r="G24" i="2"/>
  <c r="I24" i="2"/>
  <c r="G25" i="2"/>
  <c r="I25" i="2"/>
  <c r="G26" i="2"/>
  <c r="I26" i="2"/>
  <c r="G27" i="2"/>
  <c r="I27" i="2"/>
  <c r="G28" i="2"/>
  <c r="I28" i="2"/>
  <c r="G29" i="2"/>
  <c r="I29" i="2"/>
  <c r="G30" i="2"/>
  <c r="I30" i="2"/>
  <c r="G31" i="2"/>
  <c r="I31" i="2"/>
  <c r="G32" i="2"/>
  <c r="I32" i="2"/>
  <c r="G33" i="2"/>
  <c r="I33" i="2"/>
  <c r="G34" i="2"/>
  <c r="I34" i="2"/>
  <c r="G35" i="2"/>
  <c r="I35" i="2"/>
  <c r="G36" i="2"/>
  <c r="I36" i="2"/>
  <c r="G37" i="2"/>
  <c r="I37" i="2"/>
  <c r="G38" i="2"/>
  <c r="I38" i="2"/>
  <c r="G39" i="2"/>
  <c r="I39" i="2"/>
  <c r="G40" i="2"/>
  <c r="I40" i="2"/>
  <c r="G5" i="3"/>
  <c r="I5" i="3"/>
  <c r="G6" i="3"/>
  <c r="I6" i="3"/>
  <c r="G7" i="3"/>
  <c r="I7" i="3"/>
  <c r="G8" i="3"/>
  <c r="I8" i="3"/>
  <c r="G9" i="3"/>
  <c r="I9" i="3"/>
  <c r="G10" i="3"/>
  <c r="I10" i="3"/>
  <c r="G11" i="3"/>
  <c r="I11" i="3"/>
  <c r="G12" i="3"/>
  <c r="I12" i="3"/>
  <c r="G13" i="3"/>
  <c r="I13" i="3"/>
  <c r="G14" i="3"/>
  <c r="I14" i="3"/>
  <c r="G15" i="3"/>
  <c r="I15" i="3"/>
  <c r="G16" i="3"/>
  <c r="I16" i="3"/>
  <c r="G17" i="3"/>
  <c r="I17" i="3"/>
  <c r="G18" i="3"/>
  <c r="I18" i="3"/>
  <c r="G19" i="3"/>
  <c r="I19" i="3"/>
  <c r="G20" i="3"/>
  <c r="I20" i="3"/>
  <c r="G21" i="3"/>
  <c r="I21" i="3"/>
  <c r="G22" i="3"/>
  <c r="I22" i="3"/>
  <c r="G23" i="3"/>
  <c r="I23" i="3"/>
  <c r="G24" i="3"/>
  <c r="I24" i="3"/>
  <c r="G25" i="3"/>
  <c r="I25" i="3"/>
  <c r="G26" i="3"/>
  <c r="I26" i="3"/>
  <c r="G27" i="3"/>
  <c r="I27" i="3"/>
  <c r="G28" i="3"/>
  <c r="I28" i="3"/>
  <c r="G29" i="3"/>
  <c r="I29" i="3"/>
  <c r="G30" i="3"/>
  <c r="I30" i="3"/>
  <c r="G31" i="3"/>
  <c r="I31" i="3"/>
  <c r="G32" i="3"/>
  <c r="I32" i="3"/>
  <c r="G33" i="3"/>
  <c r="I33" i="3"/>
  <c r="G34" i="3"/>
  <c r="I34" i="3"/>
  <c r="G35" i="3"/>
  <c r="I35" i="3"/>
  <c r="G36" i="3"/>
  <c r="I36" i="3"/>
  <c r="G37" i="3"/>
  <c r="I37" i="3"/>
  <c r="G38" i="3"/>
  <c r="I38" i="3"/>
  <c r="G39" i="3"/>
  <c r="I39" i="3"/>
  <c r="G40" i="3"/>
  <c r="I40" i="3"/>
  <c r="G41" i="3"/>
  <c r="I41" i="3"/>
  <c r="G42" i="3"/>
  <c r="I42" i="3"/>
  <c r="G43" i="3"/>
  <c r="I43" i="3"/>
  <c r="G44" i="3"/>
  <c r="I44" i="3"/>
  <c r="G45" i="3"/>
  <c r="I45" i="3"/>
  <c r="G46" i="3"/>
  <c r="I46" i="3"/>
  <c r="G47" i="3"/>
  <c r="I47" i="3"/>
  <c r="G48" i="3"/>
  <c r="I48" i="3"/>
  <c r="G49" i="3"/>
  <c r="I49" i="3"/>
  <c r="G50" i="3"/>
  <c r="I50" i="3"/>
  <c r="G51" i="3"/>
  <c r="I51" i="3"/>
  <c r="G52" i="3"/>
  <c r="I52" i="3"/>
  <c r="G53" i="3"/>
  <c r="I53" i="3"/>
  <c r="G54" i="3"/>
  <c r="I54" i="3"/>
  <c r="G55" i="3"/>
  <c r="I55" i="3"/>
  <c r="G56" i="3"/>
  <c r="I56" i="3"/>
  <c r="G57" i="3"/>
  <c r="I57" i="3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G4" i="8"/>
  <c r="G5" i="8"/>
  <c r="G6" i="8"/>
  <c r="G7" i="8"/>
  <c r="G8" i="8"/>
  <c r="G9" i="8"/>
  <c r="G10" i="8"/>
  <c r="G16" i="8"/>
  <c r="G17" i="8"/>
  <c r="G18" i="8"/>
  <c r="G19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6" i="8"/>
  <c r="G59" i="8"/>
  <c r="G71" i="8"/>
  <c r="G48" i="8" l="1"/>
  <c r="G57" i="8" s="1"/>
  <c r="G21" i="8"/>
  <c r="G55" i="8" s="1"/>
  <c r="G12" i="8"/>
  <c r="G53" i="8" s="1"/>
  <c r="H8" i="7"/>
  <c r="F8" i="7"/>
  <c r="H34" i="6"/>
  <c r="F34" i="6"/>
  <c r="D71" i="5"/>
  <c r="C72" i="5" s="1"/>
  <c r="D27" i="1" s="1"/>
  <c r="H41" i="4"/>
  <c r="F41" i="4"/>
  <c r="H58" i="3"/>
  <c r="F58" i="3"/>
  <c r="H41" i="2"/>
  <c r="F41" i="2"/>
  <c r="F9" i="7"/>
  <c r="D29" i="1" s="1"/>
  <c r="G61" i="8" l="1"/>
  <c r="G73" i="8" s="1"/>
  <c r="D30" i="1" s="1"/>
  <c r="F35" i="6"/>
  <c r="D28" i="1" s="1"/>
  <c r="F42" i="4"/>
  <c r="D26" i="1" s="1"/>
  <c r="F59" i="3"/>
  <c r="D25" i="1" s="1"/>
  <c r="F42" i="2"/>
  <c r="D24" i="1" s="1"/>
  <c r="D31" i="1" l="1"/>
</calcChain>
</file>

<file path=xl/sharedStrings.xml><?xml version="1.0" encoding="utf-8"?>
<sst xmlns="http://schemas.openxmlformats.org/spreadsheetml/2006/main" count="960" uniqueCount="423">
  <si>
    <t>DOMY PRO SOCIÁLNÍ ÚČELY</t>
  </si>
  <si>
    <t>VÝKAZ VÝMĚR SLABOPROUDÉ TECHNOLOGIE</t>
  </si>
  <si>
    <t>Investor:</t>
  </si>
  <si>
    <t>Čtyřlístek - Centrum pro osoby se zdravotním postižením, p.o.</t>
  </si>
  <si>
    <t>Technologie:</t>
  </si>
  <si>
    <t>Slaboproudá elektrotechnika</t>
  </si>
  <si>
    <t>Akce:</t>
  </si>
  <si>
    <t>Projektant:</t>
  </si>
  <si>
    <t>702 00 Ostrava</t>
  </si>
  <si>
    <t>Cenová soustava:</t>
  </si>
  <si>
    <t>Vlastní</t>
  </si>
  <si>
    <t xml:space="preserve">REKAPITULACE  </t>
  </si>
  <si>
    <t>Elektronická zabezpečovací signalizace (PZTS)</t>
  </si>
  <si>
    <t>Strukturovaná kabeláž (SK),</t>
  </si>
  <si>
    <t>Interkom (INT)</t>
  </si>
  <si>
    <t>Satelitní a televizní rozvody (STA)</t>
  </si>
  <si>
    <t>Kamerový systém (CCTV)</t>
  </si>
  <si>
    <t>Docházkový terminál (DT)</t>
  </si>
  <si>
    <t>Zemní práce (ZP)</t>
  </si>
  <si>
    <t>Celkem v Kč bez DPH</t>
  </si>
  <si>
    <t>Elektronická zabezpečovací signalizace_PZTS</t>
  </si>
  <si>
    <t>materiál</t>
  </si>
  <si>
    <t>montáž</t>
  </si>
  <si>
    <t>č.</t>
  </si>
  <si>
    <t>typ</t>
  </si>
  <si>
    <t>položka</t>
  </si>
  <si>
    <t>j.</t>
  </si>
  <si>
    <t>poč.</t>
  </si>
  <si>
    <t>cena</t>
  </si>
  <si>
    <t>celkem</t>
  </si>
  <si>
    <t>1.</t>
  </si>
  <si>
    <t>ks</t>
  </si>
  <si>
    <t>2.</t>
  </si>
  <si>
    <t>LCD alfanumerická dvouřádková klávesnice LCD s modrým podsvícením, česká verze, 1x klávesnicová zóna, 1x PGM na desce, napájení 11-16Vss, odběr 120mA.</t>
  </si>
  <si>
    <t>3.</t>
  </si>
  <si>
    <t>LED sběrnicový zobrazovač umožňující zobrazovat zvolené možnosti - zóny 1-48 nebo 49-96 nebo stav podsystémů, napájení 11-16Vss, odběr max. 100mA.</t>
  </si>
  <si>
    <t>4.</t>
  </si>
  <si>
    <t>5.</t>
  </si>
  <si>
    <t>6.</t>
  </si>
  <si>
    <t>Sběrnicový spínaný zdroj - napájení 16-20Vst / 40VA ze samostatného transformátoru, odběr zdroje 100mA, AUX 12Vss/1A (elektronická vratná pojistka 1,1A), dobíjení Aku 350/700mA, 1x vstup (tamper zdroje), 1x výstup Relé (24V, 5A), doporučený Aku 12V - 7Ah/18Ah, LED signalizace BUS sběrnice a Aku, rozměry 140 x 75 x 30mm.</t>
  </si>
  <si>
    <t>7.</t>
  </si>
  <si>
    <t>IP modul pro komunikaci pomocí LAN / INTERNET pro ústředny SP/MG/EVO, napájení 11 - 16Vss, odběr 110mA, rozměry š 110 x v 30 x h 25 mm.</t>
  </si>
  <si>
    <t>8.</t>
  </si>
  <si>
    <t>9.</t>
  </si>
  <si>
    <t>Magnetický kontakt povrchový, bílý, pro přišroubování s 4-drátovým kablikem v délce 3m, relé NC kontakt, rozměry 54x13x13mm, spínací vzdálenost 25mm.</t>
  </si>
  <si>
    <t>10.</t>
  </si>
  <si>
    <t>Venkovní zálohovaná siréna 110dB/1m, červený maják, dvojitý plastový, s NiCD akumulátorem 4,8V / 1800Ah.</t>
  </si>
  <si>
    <t>11.</t>
  </si>
  <si>
    <t>Vnitřní nezálohovaná plastová piezosiréna, napájení 11 - 14 Vss / 250 mA, akustický výkon 110 dB / 1m, barva slonová kost, rozměry 122 x 72 x 43 mm (v x š x h).</t>
  </si>
  <si>
    <t>12.</t>
  </si>
  <si>
    <t>Akumulátor 12V / 18Ah VdS</t>
  </si>
  <si>
    <t>13.</t>
  </si>
  <si>
    <t>Digitální infrapasivní PIR detektor s Quad senzorem, dosah 15x20m vějíř; digitální analýza, ASIC technologie, nastavitelný čítač pulsů, nastavitelná citlivost, imunita proti zvířatům do 25 kg, polokulovitá čočka, odběr 10mA, +5 až +50°</t>
  </si>
  <si>
    <t>14.</t>
  </si>
  <si>
    <t>15.</t>
  </si>
  <si>
    <t>16.</t>
  </si>
  <si>
    <t>17.</t>
  </si>
  <si>
    <t>NEWARE IP SECURITY</t>
  </si>
  <si>
    <t>18.</t>
  </si>
  <si>
    <t>INSTALAČNÍ MATERIÁL</t>
  </si>
  <si>
    <t>x</t>
  </si>
  <si>
    <t>19.</t>
  </si>
  <si>
    <t>W4x22D</t>
  </si>
  <si>
    <t>Sdělovací nízkofrekvenční kabel stíněný čtyřžilový</t>
  </si>
  <si>
    <t>m</t>
  </si>
  <si>
    <t>20.</t>
  </si>
  <si>
    <t>W6X22D</t>
  </si>
  <si>
    <t>Sdělovací nízkofrekvenční kabel stíněný šestižílový</t>
  </si>
  <si>
    <t>21.</t>
  </si>
  <si>
    <t>Jy(st)Y 2x2x0,8</t>
  </si>
  <si>
    <t>22.</t>
  </si>
  <si>
    <t>C5E UTP LSZH</t>
  </si>
  <si>
    <t>23.</t>
  </si>
  <si>
    <t>Cyky 3x1,5</t>
  </si>
  <si>
    <t>Kabel napájecí pro detektory a sběrnice, přívod 230V</t>
  </si>
  <si>
    <t>24.</t>
  </si>
  <si>
    <t>Jistič 10A/230V</t>
  </si>
  <si>
    <t>25.</t>
  </si>
  <si>
    <t>PVC trubka ohebná Pr.25mm</t>
  </si>
  <si>
    <t>26.</t>
  </si>
  <si>
    <t>PVC trubka ohebná Pr.32mm</t>
  </si>
  <si>
    <t>27.</t>
  </si>
  <si>
    <t>Vysekání drážky cihla, beton</t>
  </si>
  <si>
    <t>28.</t>
  </si>
  <si>
    <t>Průraz zdí cihla-beton, izotermický plech, obvodové stěny, apod.</t>
  </si>
  <si>
    <t>29.</t>
  </si>
  <si>
    <t>Elektro příchytky, svěrné spony pro uchycení kabeláže do SDK konstrukcí, apod.</t>
  </si>
  <si>
    <t>30.</t>
  </si>
  <si>
    <t>Pomocný instalační materiál, implementace do modulárních boxů, blíže nespecifikovatelné kompletační výkony, propojovací kabeláž, konektory, napájecí, apod.</t>
  </si>
  <si>
    <t>kpl</t>
  </si>
  <si>
    <t>31.</t>
  </si>
  <si>
    <t>HZS</t>
  </si>
  <si>
    <t>32.</t>
  </si>
  <si>
    <t>Závěrečné odzkoušení systému a naprogramování dle požadavků uživatele, napojení pomocí veřejné IP adresy na centrálu investora pro dálkový dohled systému PZTS</t>
  </si>
  <si>
    <t>hod.</t>
  </si>
  <si>
    <t>33.</t>
  </si>
  <si>
    <t>Projektová technická dokumentace skutečného stavu</t>
  </si>
  <si>
    <t>34.</t>
  </si>
  <si>
    <t>Přepojení rozvaděče elektro pro přívod 230V</t>
  </si>
  <si>
    <t>35.</t>
  </si>
  <si>
    <t>Inženýrská činnost, koordinace stavby, koordinace s návaznými technologiemi a ostatními řemesly, atd.</t>
  </si>
  <si>
    <t>36.</t>
  </si>
  <si>
    <t>Zaškolení obsluhy systému</t>
  </si>
  <si>
    <t>hod</t>
  </si>
  <si>
    <t>37.</t>
  </si>
  <si>
    <t>Dopravné / cestovné</t>
  </si>
  <si>
    <t>set</t>
  </si>
  <si>
    <t>mezisoučet materiálu a montáže</t>
  </si>
  <si>
    <t>celkem v Kč bez DPH</t>
  </si>
  <si>
    <t>Poznámka:</t>
  </si>
  <si>
    <t>Výkaz výměr obsahuje GSM modul pro zasílání kompletních informací na mobilní telefony, SIM karta telefonního operátora je dodávkou investora a není předmětem tohoto projektu</t>
  </si>
  <si>
    <t>STRUKTUROVANÁ KABELÁŽ</t>
  </si>
  <si>
    <t>MJ</t>
  </si>
  <si>
    <t>Datové rozvaděče, příslušenství</t>
  </si>
  <si>
    <t>Horní/spodní ventilační jednotka, 6x ventilátor, včetně termostatu, hloubka 4U</t>
  </si>
  <si>
    <t>19" patchpanel modulární, pro max. 24 keystone modulů, neosazený, výška 1U, RAL 7035</t>
  </si>
  <si>
    <t>Keystone modul nestíněný, Cat.6, samozářezový</t>
  </si>
  <si>
    <t>Záslepka pro neosazené pozice, barva bílá, RAL 9010</t>
  </si>
  <si>
    <t>19" vyvazovací panel, plastový kabelovod, výška 1U, barva šedá</t>
  </si>
  <si>
    <t>19' polička s perforací 1U/650mm, max.nosnost 40kg</t>
  </si>
  <si>
    <t>Montážní sada (50x), šroub M6, podložka, matice</t>
  </si>
  <si>
    <t>Přihrádka na dokumentaci A4</t>
  </si>
  <si>
    <t>Datové zásuvky 2xRJ45</t>
  </si>
  <si>
    <t>Kryt komunikační zásuvky, bílá barva</t>
  </si>
  <si>
    <t xml:space="preserve">Nosná maska bílá, pro 2 keystone moduly </t>
  </si>
  <si>
    <t>Rámeček 80x80 mm, bílá barva</t>
  </si>
  <si>
    <t>Metalické propojovací patchcordy</t>
  </si>
  <si>
    <t>Propojovací kabel, Cat.6 nestíněný, 2xRJ-45, délka 1m, barva šedá</t>
  </si>
  <si>
    <t>Telefonní Patch Panel, propojovací kabely</t>
  </si>
  <si>
    <t>Patch panel telefonní 25 portů RJ45</t>
  </si>
  <si>
    <t>telefonní patch kabel 2x RJ11, bílý,délka 5 m</t>
  </si>
  <si>
    <t>MIS 1b, rozvaděč pro 100 párů, vnější, pod omítku</t>
  </si>
  <si>
    <t>Plech montážní 10+1 pozice 22 mm</t>
  </si>
  <si>
    <t>Lišta rozpojovací KRONE, LSA plus</t>
  </si>
  <si>
    <t>Lišta zemnící, LSA plus</t>
  </si>
  <si>
    <t>Štítek odklopný nepotisknutý</t>
  </si>
  <si>
    <t>Kabeláže, nosné systémy</t>
  </si>
  <si>
    <t>Kabel U/UTP Cat.6, 4x2xAWG23, cívka 500m</t>
  </si>
  <si>
    <t>Kabel sdělovací 15x2x0,5</t>
  </si>
  <si>
    <t>Kabel napájecí 230V 3Cx2,5</t>
  </si>
  <si>
    <t>38.</t>
  </si>
  <si>
    <t>Zemnící vodič pro dat. Rozváděče CY zž 8mm</t>
  </si>
  <si>
    <t>39.</t>
  </si>
  <si>
    <t>PVC trubka ohebná FLEX 25</t>
  </si>
  <si>
    <t>40.</t>
  </si>
  <si>
    <t>PVC trubka ohebná FLEX 32</t>
  </si>
  <si>
    <t>41.</t>
  </si>
  <si>
    <t>Jistič 16A/230V</t>
  </si>
  <si>
    <t>42.</t>
  </si>
  <si>
    <t>43.</t>
  </si>
  <si>
    <t>44.</t>
  </si>
  <si>
    <t>46.</t>
  </si>
  <si>
    <t>Vysekání drážky cihla, beton do 30mm</t>
  </si>
  <si>
    <t>47.</t>
  </si>
  <si>
    <t>Vysekání drážky cihla, beton do 120mm</t>
  </si>
  <si>
    <t>48.</t>
  </si>
  <si>
    <t>Průraz zdí cihla-beton 30cm</t>
  </si>
  <si>
    <t>49.</t>
  </si>
  <si>
    <t>Průraz zdí cihla-beton 60cm</t>
  </si>
  <si>
    <t>50.</t>
  </si>
  <si>
    <t>Průraz zdí cihla-beton nad 95cm</t>
  </si>
  <si>
    <t>51.</t>
  </si>
  <si>
    <t>Pomocné instalační práce, zednická výpomoc, stavební přípomoce, blíže nespecifikovatelné kompletační výkony, atd.</t>
  </si>
  <si>
    <t>52.</t>
  </si>
  <si>
    <t>Pomocný instalační materiál, svorky,úchyty, kotvení, sádra</t>
  </si>
  <si>
    <t>59.</t>
  </si>
  <si>
    <t>60.</t>
  </si>
  <si>
    <t>Proměření datových pozic 1pozice-začátek,konec, vypracování měřícího protokolu</t>
  </si>
  <si>
    <t>61.</t>
  </si>
  <si>
    <t>Inženýrská činnost, technický dozor, koordinace na stavbě</t>
  </si>
  <si>
    <t>62.</t>
  </si>
  <si>
    <t>Projektová technická dokumentace skutečného provedení, zakreslení skutečných pozic</t>
  </si>
  <si>
    <t>63.</t>
  </si>
  <si>
    <t>Dopravné</t>
  </si>
  <si>
    <t>cena materiálu a montáže</t>
  </si>
  <si>
    <t>Předmětem nabídky je kabelová příprava pro napojení na telefonního operátora s ukončením v DR_1 a venkovní MiS krabici (vybavené) na fasádě objektu (přesné místo bude upřesněno při realizaci)</t>
  </si>
  <si>
    <t>IP Interkom - INT</t>
  </si>
  <si>
    <t>Modul pro IP dveřní vícetlačítkovou jednotku, 3 tlačítka, podsvícené jmenovky, nerez provedení, nastavování přes webové rozhraní, napájení z dveřní jednotky, montáž do instalačního rámečku, rozměry 110x110x25mm</t>
  </si>
  <si>
    <t>Elektrický otvírač 12V/170mA, reverzní, mikrospínač, dlouhá lišta</t>
  </si>
  <si>
    <t>Kabelová zadlabavací průchodka (260x18x16mm)</t>
  </si>
  <si>
    <t>kpl.</t>
  </si>
  <si>
    <t>Napájecí zdroj 24VDC/2A, instalace na DIN lištu (5 modulů), plynulá regulace trimrem 19,5-27,5 VDC</t>
  </si>
  <si>
    <t>KS</t>
  </si>
  <si>
    <t>Sykfy 4x2x0,5</t>
  </si>
  <si>
    <t>Sdělovací nízkofrekvenční kabel stíněný</t>
  </si>
  <si>
    <t>956AMGY-1010</t>
  </si>
  <si>
    <t>Kabel SYKFY 4x2x0,5</t>
  </si>
  <si>
    <t>CYKY 3Cx2,5</t>
  </si>
  <si>
    <t>CYKY 3Cx1,5, napájecí kabel 230V</t>
  </si>
  <si>
    <t>I27655192</t>
  </si>
  <si>
    <t>Kabel zemní TCEKPFLE 3x4x0,8</t>
  </si>
  <si>
    <t xml:space="preserve">Chránička zemního kabelu HDPE 06050         </t>
  </si>
  <si>
    <t>Průraz zdí cihla-beton, izotermický plech, obvodové stěny, apod., 60 - 90cm</t>
  </si>
  <si>
    <t>Pomocný instalační materiál, implementace do modulárních boxů, úprava datového rozvaděče, blíže nespecifikovatelné kompletační výkony, propojovací kabeláž, konektory RJ45, napájecí, instalace a protažení kabeláže ve sloupku branky, apod.</t>
  </si>
  <si>
    <t>Závěrečné odzkoušení systému</t>
  </si>
  <si>
    <t>Oživení systému, naprogramování, nastavení LAN sítě, komunikačních protokolů dle požadavků investora a IT oddělení</t>
  </si>
  <si>
    <t>Předmětem nabídky a řešení není příprava pro instalaci el.mg. Zámků do vstupních dveří a do vstupní branky oplocení a musí být provedeno při výrobě - nutno konzultovat při realizaci s dodavatelem.</t>
  </si>
  <si>
    <t>p.č.</t>
  </si>
  <si>
    <t>VÝKAZ VÝMĚR_STA_PŘÍJEM A ROZVOD SAT-STA ,2 DRUŽICE,11 VÝSTUPŮ</t>
  </si>
  <si>
    <t>cena vlastní</t>
  </si>
  <si>
    <t>cena vlastní celkem</t>
  </si>
  <si>
    <t>KOTVENÍ STOŽÁRU DO STŘECHY VČETNĚ ÚCHYTŮ</t>
  </si>
  <si>
    <t>STOŽÁR d=60mm,4m žár FeZn</t>
  </si>
  <si>
    <t xml:space="preserve">  ks</t>
  </si>
  <si>
    <t>CY/CYA 6 mm2 Zž</t>
  </si>
  <si>
    <t xml:space="preserve">  m</t>
  </si>
  <si>
    <t>CY/CYA 4 mm2 zž</t>
  </si>
  <si>
    <t>CYKY 3Cx2,5 mm2 zž</t>
  </si>
  <si>
    <t>TRUBKA OHEBNÁ PVC 25mm</t>
  </si>
  <si>
    <t>ZÁSUVKA DVOJITÁ 230V,AC 16A S KRABICÍ</t>
  </si>
  <si>
    <t>DROBNÝ MONTÁŽNÍ MATERIÁL (HMOŽDINY,VRUTY,OZNAČ. ROZVÁDĚČŮ,STAHOVACÍ PÁSKY, ZATĚSNĚNÍ PROSTUPŮ…)</t>
  </si>
  <si>
    <t>JISTIČ PRO STA LPE B16/1</t>
  </si>
  <si>
    <t>ANTÉNA VKV FM dipol</t>
  </si>
  <si>
    <t>VÝLOŽNÉ RAMENO</t>
  </si>
  <si>
    <t>ANTÉNA  PARABOLICKÁ Al 87 cm</t>
  </si>
  <si>
    <t>MULTIFEED PRO 2 DRUŽICE</t>
  </si>
  <si>
    <t xml:space="preserve">LNB "BLACK ULTRA" QUATRO 0,2 dB </t>
  </si>
  <si>
    <t xml:space="preserve">GROUND BLOCK BLANKOM "GEB200" </t>
  </si>
  <si>
    <t>BLESKOJISTKA  TŘ.II. NA ROZHRANÍ LPZ0B - LPZ1</t>
  </si>
  <si>
    <t>FILTR</t>
  </si>
  <si>
    <t xml:space="preserve">ODLAĎOVAČ </t>
  </si>
  <si>
    <t>ZÁSUVKOVÉ POLE - 6 ZÁSUVEK S PŘEPĚŤOVOU OCHR.</t>
  </si>
  <si>
    <t>ZÁSUVKA TV/R/SAT</t>
  </si>
  <si>
    <t>MULTISWITCH PROFI 8/12</t>
  </si>
  <si>
    <t>F KOMPRESNÍ  KONEKTOR CABELCON BEZ ROZLIŠENÍ</t>
  </si>
  <si>
    <t>Ff SPOJKA PROFI</t>
  </si>
  <si>
    <t>ÚTLUMOVÝ ČLÁNEK F DLE MĚŘENÍ</t>
  </si>
  <si>
    <t>ROZVÁDĚČ STA 600x600x180 KOMAXIT</t>
  </si>
  <si>
    <t>MATERIÁL STA CELKEM v Kč bez DPH</t>
  </si>
  <si>
    <t>Montáže - STA_PŘÍJEM A ROZVOD SAT-STA ,2 DRUŽICE,11 VÝSTUPŮ</t>
  </si>
  <si>
    <t>KOORDINACE ,PŘIDRUŽENÉ KOMPLETAČNÍ VÝKONY</t>
  </si>
  <si>
    <t xml:space="preserve"> hod</t>
  </si>
  <si>
    <t>MONTÁŽ KOTVENÍ NA STŘECHU</t>
  </si>
  <si>
    <t>VYNESENÍ A MONTÁŽ STOŽÁRU (4m) DO KOTVENÍ</t>
  </si>
  <si>
    <t>MONTÁŽ TRUBKY/ LIŠTY  BEZ ROZLIŠENÍ VČETNĚ SPOJ.MAT.</t>
  </si>
  <si>
    <t>MONTÁŽ ROZVODNICE</t>
  </si>
  <si>
    <t>ZNAČENÍ TRASY VEDENÍ</t>
  </si>
  <si>
    <t>DEMONTÁŽ/MONTÁŽ (ÚPRAVY) PLECH.OCHR.KRYTŮ TRASY</t>
  </si>
  <si>
    <t xml:space="preserve">  h</t>
  </si>
  <si>
    <t>VERTIKÁLNÍ PRŮRAZ STROPU A ZAČIST. do 50 mm</t>
  </si>
  <si>
    <t xml:space="preserve">PRŮRAZ  d=60 mm A ZAČISTĚNÍ </t>
  </si>
  <si>
    <t>VYSEKÁNÍ DRÁŽKY CIHLA, BETON</t>
  </si>
  <si>
    <t>VYSEKÁNÍ DRÁŽKY CIHLA, BETON STOUPACÍ VEDENÍ</t>
  </si>
  <si>
    <t>MONTÁŽ CYKY KABELU DO 2,5mm2</t>
  </si>
  <si>
    <t>MONTÁŽ CY VODIČE POSPOJOVÁNÍ</t>
  </si>
  <si>
    <t>UKONČENÍ VODIČE 1 ŽÍLA</t>
  </si>
  <si>
    <t>MONTÁŽ TRUBKA OHEBNÁ PVC 25mm</t>
  </si>
  <si>
    <t>ÚPRAVY V ROZVÁDĚČI SILNOPROUDU-DEMONTÁŽ PŘÍSTROJE VYŘEZÁNÍ OTVORU DO KRYTU,MONTÁŽ PŘÍSTROJE</t>
  </si>
  <si>
    <t xml:space="preserve"> set</t>
  </si>
  <si>
    <t>MONTÁŽ A ZAPOJENÍ ANTÉNY</t>
  </si>
  <si>
    <t>MONTÁŽ PARABOLICKÉ ANTÉNY  S MULTIFEED ,2xQUATRO</t>
  </si>
  <si>
    <t>MONTÁŽ PAS.PRVKU,PŘEP.OCHRANY,ZEM.BLOKU</t>
  </si>
  <si>
    <t>MONTÁŽ ÚČ.ZÁSUVKY</t>
  </si>
  <si>
    <t>MONTÁŽ F ,IEC KONEKTORU,ODPORU,SPOJKY</t>
  </si>
  <si>
    <t>MONTÁŽ,ADJUSTÁŽ MODULU ZDROJE,ZESIL.,PŘIJÍMAČE</t>
  </si>
  <si>
    <t>MONTÁŽ,ADJUSTÁŽ  MULTISWITCHE 8/12</t>
  </si>
  <si>
    <t>PROTAŽENÍ/ULOŽENÍ KOAX.KABELU BEZ ROZLIŠENÍ</t>
  </si>
  <si>
    <t>PROTAŽENÍ/ULOŽENÍ KOAX.KABELU STOUPACÍ VEDENÍ</t>
  </si>
  <si>
    <t>SMĚROVÁNÍ ANTÉNY DO OPTIMA PŘÍJMU</t>
  </si>
  <si>
    <t xml:space="preserve">SMĚROVÁNÍ PARABOLY DO OPTIMA PŘÍJMU 2xLNB </t>
  </si>
  <si>
    <t>MĚŘENÍ A OZNAČENÍ KABELŮ</t>
  </si>
  <si>
    <t xml:space="preserve">MĚŘENÍ ÚROVNÍ SIGNÁLŮ NA ÚČ.ZÁSUVKÁCH </t>
  </si>
  <si>
    <t>KOMPLEXNÍ SEŘÍZENÍ HLAVNÍ STANICE A AKTIVNÍCH PRVKŮ</t>
  </si>
  <si>
    <t>DOKUMENTACE,VČETNĚ SKUTEČNÉHO STAVU</t>
  </si>
  <si>
    <t>KOORDINACE A MĚRENÍ PŘED MONTÁŽÍ</t>
  </si>
  <si>
    <t>PŘESUNY HMOT A DOPRAVA</t>
  </si>
  <si>
    <t>MONTÁŽ STA CELKEM v Kč bez DPH</t>
  </si>
  <si>
    <t>Rozpočet neobsahuje koncová zařízení,přístupové moduly a karty.</t>
  </si>
  <si>
    <t>Rozpočet dále neobsahuje dodávky a montáže jiných profesí,které je nutno koordinovat:</t>
  </si>
  <si>
    <r>
      <t xml:space="preserve"> - CY4 mm</t>
    </r>
    <r>
      <rPr>
        <vertAlign val="superscript"/>
        <sz val="9"/>
        <rFont val="Tahoma"/>
        <family val="2"/>
        <charset val="238"/>
      </rPr>
      <t>2</t>
    </r>
    <r>
      <rPr>
        <sz val="9"/>
        <rFont val="Tahoma"/>
        <family val="2"/>
        <charset val="238"/>
      </rPr>
      <t xml:space="preserve"> žz pro pospojování a vyrovnání potenciálů  na HOP ,</t>
    </r>
  </si>
  <si>
    <t xml:space="preserve"> - Přívod silnoproudu samostatně jištěný 10A ,</t>
  </si>
  <si>
    <t xml:space="preserve"> - Ostatní záležitosti,vyplynoucí z koordinačních jednání (např.napájení a komponenty pro WiFi…)</t>
  </si>
  <si>
    <t xml:space="preserve"> - Opatření a doplňující technická řešení,vyplývající z platných ČSN pro hromosvodní soustavu</t>
  </si>
  <si>
    <r>
      <t xml:space="preserve"> - (jsou rozpočtovány svodiče přepětí třídy II.anténa musí spadat do zóny LPZ0</t>
    </r>
    <r>
      <rPr>
        <vertAlign val="subscript"/>
        <sz val="9"/>
        <rFont val="Tahoma"/>
        <family val="2"/>
        <charset val="238"/>
      </rPr>
      <t>B</t>
    </r>
    <r>
      <rPr>
        <sz val="9"/>
        <rFont val="Tahoma"/>
        <family val="2"/>
        <charset val="238"/>
      </rPr>
      <t xml:space="preserve"> a stožár není spojen s hromosvodem!).</t>
    </r>
  </si>
  <si>
    <t>IP Kamerový systém - CCTV</t>
  </si>
  <si>
    <t>LCD LED monitor, 22", HD 1680x1050, 16:9, 2 xBNC, 1 xHDMI, PIP, 230V pro použití 7 dní v týdnu, 24 hod</t>
  </si>
  <si>
    <t>SATA DISK 2000GB, 5900 rpm, vhodný do podmínek 24/7, pro PC Videoserver, DVR, NAS, záruka 36 měsíců</t>
  </si>
  <si>
    <t>Záložní zdroj UPS 1000 VA pro CCTV, FSP</t>
  </si>
  <si>
    <t xml:space="preserve">Kamery </t>
  </si>
  <si>
    <t>2 MPx kamera IP kompaktní exteriérová barevná Day/Night s mechanickým IR filtrem, IR dosvit do 30m, 1/3 " 2Megapixel Aptina CMOS čip, maximální rozlišení 1920 x 1080 px @ 25fps, citlivost barevná 0.01Lux/F1.4, 0LUX (IR LED), motorický zoom objektiv 2,7-12 mm, úhel záběru 78°-28°, 3DNR, BLC, HLC, WDR, ONVIF, komprese H264/MJPEG, duální kódování, slot na Micro SD kartu max 64GB, napájení 12VDC, 710mA, PoE, IP66, rozměry 70x80x213mm, hmotnost 0,65 kg</t>
  </si>
  <si>
    <t>2 MPx kamera IP dome exteriérová antivandal barevná Day/Night s mechanickým IR filtrem, IR dosvit do 20m, 1/3" 2Megapixel Aptina CMOS čip, maximální rozlišení 1920 x 1080 px @ 25fps, citlivost barevná 0.01Lux/F1.4, 0LUX (IR LED), motorický zoom objektiv 2,7-12 mm, úhel záběru 72°-28°, 3DNR, AWB, AGC, BLC, HLC, WDR, ONVIF, komprese H264/MJPEG, duální kódování, napájení 12VDC, 625mA, PoE, IK10, IP66, rozměry 122x89mm, slot na MicroSD kartu (max 64GB), hmotnost 0,65 kg</t>
  </si>
  <si>
    <t>Propojovací box, hliníkový, pro kamery Dahua, kompatibilní s modely HAC-HFW [R], IPC-HFW [R], IPC-HDW [S], HAC-HDW [S / C], PFA150, PFA151, PFA152, rozměry 134x134x55mm hmotnost 0,5 kg, nosnost 3kg</t>
  </si>
  <si>
    <t>Datové rozvaděče, stavební přípomoce</t>
  </si>
  <si>
    <t>CYKY 3Cx2,5, napájecí kabel 230V</t>
  </si>
  <si>
    <t>Průrazy přes nosné konstrukce, stavební přípomoce, atd.</t>
  </si>
  <si>
    <t>Pomocný instalační materiál, implementace do modulárních boxů, úprava datového rozvaděče, blíže nespecifikovatelné kompletační výkony, propojovací kabeláž, konektory RJ45, napájecí, apod.</t>
  </si>
  <si>
    <t>Dodatečné zaměření a nastavení kamer, kamerová zkouška s investorem</t>
  </si>
  <si>
    <t>Revize systému CCTV</t>
  </si>
  <si>
    <t>Projektová technická dokumentace skutečného stavu, certifikáty, prohlášení o shodě, apod.</t>
  </si>
  <si>
    <t>Doprava</t>
  </si>
  <si>
    <t>Mezisoučet materiálu a montáže</t>
  </si>
  <si>
    <t xml:space="preserve">(otisk, čip) </t>
  </si>
  <si>
    <t>Kabelová příprava je řešena v rámci strukturované kabeláže</t>
  </si>
  <si>
    <r>
      <t xml:space="preserve">Specifikace:
</t>
    </r>
    <r>
      <rPr>
        <sz val="9"/>
        <rFont val="Tahoma"/>
        <family val="2"/>
        <charset val="238"/>
      </rPr>
      <t>Parametr  Hodnota
Způsob identifikace  Otisk prstu / čip / čip + otisk / čip nebo otisk
Senzor otisků prstů  Optický senzor rozlišení 500 dpi – čtení i vlhkých otisků prstů.
Optický senzor je odolný proti poškrábání, nárazu, vibracím
a elektrostatickému výboji.
Doba ověření  ≤ 0,7s
Čipy  EM Marine 125 kHz, volitelně Mifare 13,56 MHz
CPU  32 bit ARM9 mikroprocesor 800 MHz
Displej  Podsvícený barevný 3,5” TFT, 65 000 barev, rozlišení 320 × 240 bodů
Tlačítka  Příchod, Odchod, 4 přerušení (Služebně, Lékař, Přestávka, Ostatní)
Kapacita paměti  200 000 záznamů + 8 000 otisků prstů + 8 000 čipů
Připojení k PC  TCP/IP
Otevírání dveří  ANO
Wiegand  ANO
Napájení  12 V, 2 A, napájecí zdroj 230 V
Rozměry  205 (š) × 145 (v) × 50 (h) mm
Provozní teplota  0 – 45 °C
Provozní vlhkost  20 – 80 % (určena pro vnitřní použití)
Příslušenství  Držák na zeď, hmoždinky, šroubky, napájecí zdroj, síťový kabel UTP,
administrátorská karta</t>
    </r>
  </si>
  <si>
    <t>Technologie a typ čtečky je navržen dle požadavků investora a jedná se o rozšíření stávajícího systému docházkového systému, není přípustné volit jinou technologii. Bližší specifikaci, nastavení, oživení je nutné konzultovat s oddělením IT investora a není předmětem této dokumentace.</t>
  </si>
  <si>
    <t>C46M - Zemní práce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</si>
  <si>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</si>
  <si>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</si>
  <si>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</si>
  <si>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</si>
  <si>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</si>
  <si>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</si>
  <si>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</si>
  <si>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460200263</t>
  </si>
  <si>
    <t>kabel.rýha 50cm/šíř. 80cm/hl. zem.tř.3</t>
  </si>
  <si>
    <t>460200303</t>
  </si>
  <si>
    <t>kabel.rýha 50cm/šíř. 120cm/hl. zem.tř.3</t>
  </si>
  <si>
    <t>460300006</t>
  </si>
  <si>
    <t>hutnění zeminy vrstvy 20cm</t>
  </si>
  <si>
    <t>m3</t>
  </si>
  <si>
    <t>460490012</t>
  </si>
  <si>
    <t>fólie výstražná z PVC šířky 33cm</t>
  </si>
  <si>
    <t>460560263</t>
  </si>
  <si>
    <t>ruč.zához.kab.rýhy 50cm šíř.80cm hl.zem.tř.3 vč.hutnění zeminy</t>
  </si>
  <si>
    <t>460560303</t>
  </si>
  <si>
    <t>ruč.zához.kab.rýhy 50cm šíř.120cm hl.zem.tř.3 vč.hutnění zeminy</t>
  </si>
  <si>
    <t>460620006</t>
  </si>
  <si>
    <t>osetí povrchu travou</t>
  </si>
  <si>
    <t>m2</t>
  </si>
  <si>
    <t>Celkem za ceník:</t>
  </si>
  <si>
    <t>Materiály</t>
  </si>
  <si>
    <t>90006</t>
  </si>
  <si>
    <t>fólie z polyetylenu šíře 330mm</t>
  </si>
  <si>
    <t>90001</t>
  </si>
  <si>
    <t>kopaný písek</t>
  </si>
  <si>
    <t>990002</t>
  </si>
  <si>
    <t>Travní semeno</t>
  </si>
  <si>
    <t>kg</t>
  </si>
  <si>
    <t>Fe zemní kovová trubka - mechanická ochrana HDPE trubky</t>
  </si>
  <si>
    <t>Celkem za materiály:</t>
  </si>
  <si>
    <t>mimo cenu rozpočtu</t>
  </si>
  <si>
    <t>asfalt překop:</t>
  </si>
  <si>
    <t>6m2+6m</t>
  </si>
  <si>
    <t>řezání</t>
  </si>
  <si>
    <t xml:space="preserve">bourání asfaltu </t>
  </si>
  <si>
    <t>asfaltace 2x5cm</t>
  </si>
  <si>
    <t>podsyp 25cm</t>
  </si>
  <si>
    <t>zalití spár</t>
  </si>
  <si>
    <t>vybourání obrub</t>
  </si>
  <si>
    <t xml:space="preserve">    </t>
  </si>
  <si>
    <t>očištění obrub</t>
  </si>
  <si>
    <t xml:space="preserve"> </t>
  </si>
  <si>
    <t>opětné osazení obrub</t>
  </si>
  <si>
    <t>rozebrání dlažby:</t>
  </si>
  <si>
    <t>rozebrání dlažby bet. na sucho</t>
  </si>
  <si>
    <t>rozebrání zámková na sucho</t>
  </si>
  <si>
    <t>kladení dlažby do lože z písku stav. dlažba</t>
  </si>
  <si>
    <t>kladení zámkové dlažby</t>
  </si>
  <si>
    <t>očištění dlažby bet.</t>
  </si>
  <si>
    <t>očištění dlažby zámkové</t>
  </si>
  <si>
    <t>vyspravení podkladu po překopu s podklad betonu</t>
  </si>
  <si>
    <t>odstranění podkladu do 50m3 betonu+síť kary hl. 10cm</t>
  </si>
  <si>
    <t>pomocný instalační materiál, blíže nespecifikovatelné kompletační položky, nepředvídatelné práce nutné pro kompletní provedení zemních výkopových prací a uvedením povrchu do původního stavu</t>
  </si>
  <si>
    <t xml:space="preserve">A.  </t>
  </si>
  <si>
    <t>UPRAVENÉ ROZPOČTOVÉ NÁKLADY</t>
  </si>
  <si>
    <t>C46M - Zemní práce (MONTÁŽ)</t>
  </si>
  <si>
    <t xml:space="preserve">  Podíl přidružených výkonů z C46M</t>
  </si>
  <si>
    <t>C46M - Zemní práce (MAT.NOSNÝ)</t>
  </si>
  <si>
    <t xml:space="preserve">  Podružný materiál</t>
  </si>
  <si>
    <t xml:space="preserve">  Podíl přidružených výkonů z C46M a navázaného materiálu</t>
  </si>
  <si>
    <t>Geodetické zaměření kabelových tras a výkopu, dokumentace skutečného stavu</t>
  </si>
  <si>
    <t xml:space="preserve">  Územní vlivy z C21M a navázaného materiálu</t>
  </si>
  <si>
    <t>CELKEM URN</t>
  </si>
  <si>
    <t xml:space="preserve">B.  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</si>
  <si>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</si>
  <si>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</si>
  <si>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</si>
  <si>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</si>
  <si>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</si>
  <si>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</si>
  <si>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 xml:space="preserve">  GZS z C21M a navázaného materiálu + doprava</t>
  </si>
  <si>
    <t>CELKEM VRN</t>
  </si>
  <si>
    <t>REKAPITULACE CELKEM</t>
  </si>
  <si>
    <t>Předmětem nabídky jsou zemní výkopové práce v rámci pozemku, z důvodů možných přítomností inženýrských sítí se doporučuje provádět výkopy ručně (bude upřesněno při realizaci) .</t>
  </si>
  <si>
    <t>Při provádění výkopových prací nesmí dojít k poškození případných stávajících rostlin, keřů a kořenových soustav vzrostlých dřevin.</t>
  </si>
  <si>
    <t>Po ukončení prací musí být provedeno vyrovnání zeminy na povrchu, zahutnění zeminy a zatravnění poškozených zelených ploch</t>
  </si>
  <si>
    <t>Předmětem nabídky a řešení tohoto projektu není geodetické zaměření výkopu a vedení zemní kabelové chráničky ke sloupku branky.</t>
  </si>
  <si>
    <t>Deska sběrnicové ústředny -  16 zón na desce, max.192 zón, 999 kódů, 8 podsystémů, 4-drátová sběrnice BUS, 2048 událostí, 4x PGM (max.50mA), 1x Relé (24V, 5A), možnost bezdrátové nebo nádstavby, telefonní datový komunikátor na PCO.</t>
  </si>
  <si>
    <t xml:space="preserve">Sběrnicový drátový expander - 8 zón (s ATZ 16 zón), 1x PGM výstup (50mA), napájení 11-16Vss, odběr max. 31mA, deska bez boxu, rozměry 140 x 45 x 18mm. Lze připojit k ústřednám EZS </t>
  </si>
  <si>
    <t>Nový GSM/GPRS komunikátor pro řady E/SP/MG/EVO v plastovém boxu s integrovanou anténou 3dBi, možnost připojení externí antény až do vzdálenosti 18m, GPRS modul s dvěma sloty na SIM karty, s modulem  lze umístit až do 300m od ústředny, komunikace na PCO, podrobné SMS zprávy uživatelům, 16 telefonních čísel, možnost připojit modul pro přenos hlasových zpráv a dálkové uživatelské ovládání ústředny. Napájení 12Vss, max.600mA, rozměry 122 x 102 x 48mm, pracovní teplota 0-50°C.</t>
  </si>
  <si>
    <t>PGM4 BUS, Sběrnicový výstupní modul - 4x RELÉ - 5A, napájení 11 - 16Vss, odběr 15mA(v klidu), 150mA (při aktivních všech 4 relé), pouze deska. Kompaktabilita s ústřednami EZS</t>
  </si>
  <si>
    <t xml:space="preserve">Požární detektor samoresetovací, s montážní základnou opticko-kouřový </t>
  </si>
  <si>
    <t>Velký univerzální plechový box s transformátorem 80VA, svorkovnicí a pojistkou pro ústředny EZS a moduly a další komponenty, příprava na přidání 2.TAMPER proti sejmutí ze zdi, lze dokoupit a vyhovět kategorii rizik 3-střední a vyšší, dvířka s nasouvacími panty, distančními sloupky pro uchycení na zeď, zemnící svorky s osazenou kabeláží dle normy, možnost použít zámek nebo dvířka zašroubovat, místo pro 7Ah i 17Ah, TAMPER, rozměry v 397 x š 322 x h 90mm</t>
  </si>
  <si>
    <t>Svorkovnicová deska se šroubovacími kontakty a kovovým hranatým víkem určena pro zápustnou montáž do přístrojových krabic 68. Počet svorek 18 (z toho 2 pro ochranný NC kontakt), barva bílá včetně přístrojové kreabice pod omítku 67/3</t>
  </si>
  <si>
    <t>SW pro uživatelskou správu ústředen EZS, přímé spojení s PC pomocí I 307 (do cca10m) nebo pomocí CONV (do cca 300 m) nebo dálkově přes LAN/WAN a modul, umožňuje uživateli plně ovládat a kontrolovat systém, programování uživatelských kódů včetně vlastostí, nastavení všech uživatelských vlastností systému, programování přístupové nadstavby včetně rozvrhů časových pásem a svátků, monitorování stavu systému, provoz v jednotlivých částech objektu, archivace, třídění a tisk událostí...</t>
  </si>
  <si>
    <t>Kabel U/UTP drát CAT5E, box 305m</t>
  </si>
  <si>
    <t xml:space="preserve">19' rozvaděč stojanový 27U/600x600 skleněné dveře, </t>
  </si>
  <si>
    <t>Vložka zámku systém s jedním klíčem</t>
  </si>
  <si>
    <t xml:space="preserve">Klíč k zámku </t>
  </si>
  <si>
    <t>19" napájecí panel  8x230V, 3 m přívodní kabel, vypínač, přepěťová ochrana, tepelná pojistka</t>
  </si>
  <si>
    <t>PVC trubka ohebná pro stoupací vedení průměr 75 mm</t>
  </si>
  <si>
    <t>Elektroinstalační krabice přístrojová pod omítku 68</t>
  </si>
  <si>
    <t>Elektroinstalační krabice pod omítku 97</t>
  </si>
  <si>
    <t>Elektroinstalační krabice pod omítku 125</t>
  </si>
  <si>
    <t>Předmětem rozpočtu nejsou aktivní prvky, PC stanice a uživatelské SW a záložní UPS</t>
  </si>
  <si>
    <t>IP handsfree videomonitor, provedení bílý plast, 7" barevný dotykový LCD displej s rozlišením 800x480, H264 komprese, TCP / IP komunikace, grafické menu, dotyková tlačítka, možnost automatického záznamu obrázků po zazvonění nebo videa při zanechání vzkazu po vložení micro SD karty (není součástí balení), interkom v rámci více monitorů v bytě (max.6 monitorů), připojitelnost až 20 dveřních jednotek a 8 ks externích CCTV  IP kamer, podpora přenosu video hovoru / push notifikace na  smartfony přes internet, 1x RJ45 konektor pro připojení do sítě, 6x NO kontakt pro připojení alarmových vstupů - funkce EZS ústředny, 1x NO alarmový výstup, ovládání 1 zámku, přizvonění od dveří, napájení externím zdrojem 12VDC / 600mA (zdroj není součástí balení), nebo PoE switchem (pro napájení není možné použít standardní typ PoE switche), montáž na povrch, rozměry 200x136x21mm, interiérové použití</t>
  </si>
  <si>
    <t>IP dveřní kamerová jednotka, video modul s elektronikou a s jedním tlačítkem, podsvícená jmenovka, antivandal nerez provedení, 1,3Mpx barevná kamera, 110° úhel pohledu, H264 komprese, TCP / IP komunikace, nastavení přes webové rozhraní, LED přisvícení snímaného prostoru, funkce zanechání vzkazu uživateli, IP43, 1x kontakt NO / NC pro ovládání zámku, 1x NO kontakt odchodového tlačítka, 1x RS 485 pro připojení modulu ovládání 2. dveřního zámku, napájení 12VDC / 800mA (zdroj není součástí balení), montáž pod omítku do instalačního rámečku, rozměry 140x130x32mm, bez instalační krabice</t>
  </si>
  <si>
    <t>Instalační rámeček pro 2 moduly IP modulárního systému, nerez, rozměry 146x255mm</t>
  </si>
  <si>
    <t>Instalační krabice pod omítku, pro 2 moduly a rámeček IP modulárního systému, kovová, rozměry 143x255x50mm, pro instalaci potřebný rámeček</t>
  </si>
  <si>
    <t>Instalační krabice na omítku s dešťovou stříškou, pro 2 moduly a rámeček IP modulárního systému, kovová, rozměry 147x258x80mm, pro instalaci potřebný rámeček</t>
  </si>
  <si>
    <t>Modul pro ovládání 2. zámku, napájení z dveřní jednotky, výstupní NO / NC relé, přes RS485 připojitelné pouze k dveřním jednotkám ….</t>
  </si>
  <si>
    <t>PoE switch, 2x10/100Mbps + 6x10/100 Mbps PoE (24V/max.45W) pro připojení video monitorů, (nelze použít napájení standardním Poe switchem) napájení 24 VDC, napájecí adaptér 24VDC/2,5A je součástí, montáž na DIN lištu, rozměry 179x107x30mm</t>
  </si>
  <si>
    <t>Odchodové tlačítko k brance, kompletní včetně přístrojové krabice pod omítku 68 a zasekání do sloupku branky</t>
  </si>
  <si>
    <t>zvonkové tlačítko k dveřím bytů, kanceláře, kompletní včetně přístrojové krabice 68 a zasekání pod omítku</t>
  </si>
  <si>
    <t xml:space="preserve">Patch kabel CAT5E UTP 1m </t>
  </si>
  <si>
    <t>Kabel U/UTP drát CAT 5 E, box 305m</t>
  </si>
  <si>
    <t>Kabel FTP CAT5E venkovní   PE 305m/box</t>
  </si>
  <si>
    <t>PLASTOVÁ KRABICE  IP54 500x330x120</t>
  </si>
  <si>
    <t>TRUBKA OCHRANNÁ PRO LEHKÉ NAMÁHÁNÍ, trubka ohebná prům. 75mm</t>
  </si>
  <si>
    <t>ANTÉNA  11 dB</t>
  </si>
  <si>
    <t xml:space="preserve">ZESILOVAČ DOMOVNÍ </t>
  </si>
  <si>
    <t>KOAX.KABEL "H121/BLACK PE"  ANTÉNY</t>
  </si>
  <si>
    <t>KOAX.KABEL "H121/WHITE PVC ROZVODY</t>
  </si>
  <si>
    <t>KOAX.KABEL "H121/WHITE PVC STOUPACÍ VEDENÍ</t>
  </si>
  <si>
    <t>Videorekordér IP síťový 8-kanálový, Dual-core processor, přední ovládací panel, podporované formáty H.264, MJPEG, záznam max. do 200Mbps, maximální rozlišení 5MPx na kameru, podpora 8x audio z IP kamer, 1x audio vstup, 1x audio výstup, alarm I/O 4/2, 2x SATA 3.5" HDD Max. 8TB (bez HDD), výstup 1 HDMI + 1 VGA, podpora ONVIF, podpora IP PTZ , 1x RJ45 port (10/100/1000 Mbps), 2x USB 2.0, součástí dálkové ovládání, rozměry 1U, 375 × 285 × 50mm, hmotnost 2.5kg (bez HDD)</t>
  </si>
  <si>
    <t>Switch 8x 10/100 Mbps +1 x Gbit +1 x SFP Gbit, podpora Poe pro 8 portů, 8 * POE (IEEE802.3af) z toho první čtyři POE + (IEEE802.3), porty 1 a 2 do 60W, porty 3 a 4 do 30W, celkem na všechny porty max 120W, napájení 100-240VAC, rozměry 300x220x45 mm</t>
  </si>
  <si>
    <t>Kabel U/UTP drát CAT5E,  box 305m</t>
  </si>
  <si>
    <t>Propojovací krabice - box, univerzální, modulární, vybavená DIN, RSA, apod.</t>
  </si>
  <si>
    <t xml:space="preserve">Biometrická docházková čtečka, která zaměstnance identifikuje na základě otisku prstu a dosahuje vysoké míry rozpoznání. Díky svému výkonnému procesoru tyto docházkové čtečky rozpoznávají otisk prstu zaměstnance v okamžiku přiložení na optický senzor (za 0,7s). Patří tak k nejrychlejším biometrickým čtečkám vůbec. Ve čtečce otisků prstů je integrovaná také čtečka čipů. Vybraní zaměstnanci se tak mohou identifikovat čipem nebo kombinací čipu a otisku prstu. Atraktivní design docházkových čteček je ve dvojím barevném provedení v kombinaci bílé a černé barvy s lesklou povrchovou úpravou. </t>
  </si>
  <si>
    <t>Jiří Záveský</t>
  </si>
  <si>
    <t>Poděbradova 24</t>
  </si>
  <si>
    <t>IČ: 65875729, DIČ: CZ6008010151</t>
  </si>
  <si>
    <t>Sodná/Vývozní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</si>
</sst>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[$Kč-405];\-#,##0\ [$Kč-405]"/>
    <numFmt numFmtId="165" formatCode="#,##0&quot; Kč&quot;"/>
    <numFmt numFmtId="166" formatCode="#,##0.00&quot; Kč&quot;"/>
  </numFmts>
  <fonts count="37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name val="Arial"/>
      <family val="2"/>
      <charset val="238"/>
    </font>
    <font>
      <sz val="9"/>
      <color indexed="8"/>
      <name val="Tahoma"/>
      <family val="2"/>
      <charset val="238"/>
    </font>
    <font>
      <i/>
      <sz val="9"/>
      <name val="Tahom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vertAlign val="superscript"/>
      <sz val="9"/>
      <name val="Tahoma"/>
      <family val="2"/>
      <charset val="238"/>
    </font>
    <font>
      <vertAlign val="subscript"/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sz val="12"/>
      <color indexed="12"/>
      <name val="Tahoma"/>
      <family val="2"/>
      <charset val="238"/>
    </font>
    <font>
      <sz val="8"/>
      <name val="Tahoma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7"/>
        <bgColor indexed="21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hair">
        <color indexed="56"/>
      </bottom>
      <diagonal/>
    </border>
    <border>
      <left style="thin">
        <color indexed="56"/>
      </left>
      <right style="hair">
        <color indexed="56"/>
      </right>
      <top style="hair">
        <color indexed="56"/>
      </top>
      <bottom style="hair">
        <color indexed="56"/>
      </bottom>
      <diagonal/>
    </border>
    <border>
      <left style="hair">
        <color indexed="56"/>
      </left>
      <right style="hair">
        <color indexed="56"/>
      </right>
      <top style="hair">
        <color indexed="56"/>
      </top>
      <bottom style="hair">
        <color indexed="56"/>
      </bottom>
      <diagonal/>
    </border>
    <border>
      <left style="hair">
        <color indexed="56"/>
      </left>
      <right style="thin">
        <color indexed="56"/>
      </right>
      <top style="hair">
        <color indexed="56"/>
      </top>
      <bottom style="hair">
        <color indexed="56"/>
      </bottom>
      <diagonal/>
    </border>
    <border>
      <left style="thin">
        <color indexed="56"/>
      </left>
      <right style="thin">
        <color indexed="56"/>
      </right>
      <top style="hair">
        <color indexed="56"/>
      </top>
      <bottom style="hair">
        <color indexed="56"/>
      </bottom>
      <diagonal/>
    </border>
    <border>
      <left style="hair">
        <color indexed="56"/>
      </left>
      <right style="thin">
        <color indexed="56"/>
      </right>
      <top style="hair">
        <color indexed="56"/>
      </top>
      <bottom/>
      <diagonal/>
    </border>
    <border>
      <left style="thin">
        <color indexed="56"/>
      </left>
      <right style="hair">
        <color indexed="56"/>
      </right>
      <top style="hair">
        <color indexed="56"/>
      </top>
      <bottom style="thin">
        <color indexed="56"/>
      </bottom>
      <diagonal/>
    </border>
    <border>
      <left style="hair">
        <color indexed="56"/>
      </left>
      <right style="thin">
        <color indexed="56"/>
      </right>
      <top style="hair">
        <color indexed="56"/>
      </top>
      <bottom style="thin">
        <color indexed="56"/>
      </bottom>
      <diagonal/>
    </border>
    <border>
      <left style="thin">
        <color indexed="56"/>
      </left>
      <right style="hair">
        <color indexed="56"/>
      </right>
      <top style="thin">
        <color indexed="56"/>
      </top>
      <bottom style="hair">
        <color indexed="56"/>
      </bottom>
      <diagonal/>
    </border>
    <border>
      <left style="hair">
        <color indexed="56"/>
      </left>
      <right style="hair">
        <color indexed="56"/>
      </right>
      <top style="thin">
        <color indexed="56"/>
      </top>
      <bottom style="hair">
        <color indexed="56"/>
      </bottom>
      <diagonal/>
    </border>
    <border>
      <left style="hair">
        <color indexed="56"/>
      </left>
      <right style="thin">
        <color indexed="56"/>
      </right>
      <top style="thin">
        <color indexed="56"/>
      </top>
      <bottom style="hair">
        <color indexed="56"/>
      </bottom>
      <diagonal/>
    </border>
    <border>
      <left style="hair">
        <color indexed="56"/>
      </left>
      <right style="hair">
        <color indexed="56"/>
      </right>
      <top style="hair">
        <color indexed="56"/>
      </top>
      <bottom style="thin">
        <color indexed="56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22"/>
      </right>
      <top style="thin">
        <color indexed="8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8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8">
    <xf numFmtId="0" fontId="0" fillId="0" borderId="0"/>
    <xf numFmtId="0" fontId="10" fillId="0" borderId="0" applyNumberFormat="0" applyFill="0" applyBorder="0" applyAlignment="0" applyProtection="0"/>
    <xf numFmtId="0" fontId="1" fillId="0" borderId="0"/>
    <xf numFmtId="164" fontId="2" fillId="2" borderId="1" applyProtection="0">
      <alignment vertical="center"/>
    </xf>
    <xf numFmtId="0" fontId="36" fillId="0" borderId="2" applyNumberFormat="0" applyFill="0" applyAlignment="0" applyProtection="0"/>
    <xf numFmtId="164" fontId="3" fillId="0" borderId="1">
      <alignment vertical="center"/>
      <protection locked="0"/>
    </xf>
    <xf numFmtId="0" fontId="36" fillId="0" borderId="0" applyProtection="0"/>
    <xf numFmtId="0" fontId="36" fillId="0" borderId="0" applyProtection="0"/>
    <xf numFmtId="0" fontId="36" fillId="0" borderId="0" applyProtection="0"/>
    <xf numFmtId="0" fontId="36" fillId="0" borderId="0" applyProtection="0"/>
    <xf numFmtId="0" fontId="36" fillId="0" borderId="0"/>
    <xf numFmtId="0" fontId="4" fillId="0" borderId="0"/>
    <xf numFmtId="0" fontId="1" fillId="0" borderId="0"/>
    <xf numFmtId="0" fontId="3" fillId="0" borderId="1">
      <alignment vertical="center" wrapText="1"/>
      <protection locked="0"/>
    </xf>
    <xf numFmtId="0" fontId="5" fillId="0" borderId="1" applyProtection="0">
      <alignment horizontal="justify" vertical="center" wrapText="1"/>
    </xf>
    <xf numFmtId="164" fontId="2" fillId="3" borderId="1" applyProtection="0">
      <alignment vertical="center"/>
    </xf>
    <xf numFmtId="0" fontId="36" fillId="0" borderId="0"/>
    <xf numFmtId="164" fontId="6" fillId="4" borderId="1">
      <alignment horizontal="right" vertical="center"/>
      <protection locked="0"/>
    </xf>
  </cellStyleXfs>
  <cellXfs count="285">
    <xf numFmtId="0" fontId="0" fillId="0" borderId="0" xfId="0"/>
    <xf numFmtId="0" fontId="7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1" fillId="0" borderId="5" xfId="1" applyFont="1" applyBorder="1"/>
    <xf numFmtId="0" fontId="12" fillId="0" borderId="5" xfId="0" applyFont="1" applyBorder="1"/>
    <xf numFmtId="0" fontId="12" fillId="0" borderId="6" xfId="0" applyFont="1" applyBorder="1"/>
    <xf numFmtId="0" fontId="12" fillId="0" borderId="0" xfId="0" applyFont="1"/>
    <xf numFmtId="4" fontId="13" fillId="0" borderId="4" xfId="0" applyNumberFormat="1" applyFont="1" applyBorder="1" applyAlignment="1">
      <alignment vertical="center"/>
    </xf>
    <xf numFmtId="4" fontId="13" fillId="5" borderId="4" xfId="0" applyNumberFormat="1" applyFont="1" applyFill="1" applyBorder="1" applyAlignment="1">
      <alignment vertical="center"/>
    </xf>
    <xf numFmtId="4" fontId="14" fillId="0" borderId="4" xfId="0" applyNumberFormat="1" applyFont="1" applyBorder="1" applyAlignment="1">
      <alignment vertical="center" wrapText="1"/>
    </xf>
    <xf numFmtId="4" fontId="14" fillId="0" borderId="4" xfId="0" applyNumberFormat="1" applyFont="1" applyBorder="1" applyAlignment="1">
      <alignment vertical="center"/>
    </xf>
    <xf numFmtId="0" fontId="15" fillId="0" borderId="4" xfId="0" applyFont="1" applyBorder="1"/>
    <xf numFmtId="165" fontId="0" fillId="0" borderId="6" xfId="0" applyNumberForma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16" fillId="5" borderId="6" xfId="0" applyFont="1" applyFill="1" applyBorder="1"/>
    <xf numFmtId="3" fontId="13" fillId="0" borderId="6" xfId="0" applyNumberFormat="1" applyFont="1" applyBorder="1"/>
    <xf numFmtId="3" fontId="13" fillId="0" borderId="8" xfId="0" applyNumberFormat="1" applyFont="1" applyBorder="1"/>
    <xf numFmtId="3" fontId="16" fillId="5" borderId="10" xfId="0" applyNumberFormat="1" applyFont="1" applyFill="1" applyBorder="1"/>
    <xf numFmtId="3" fontId="16" fillId="0" borderId="0" xfId="0" applyNumberFormat="1" applyFont="1"/>
    <xf numFmtId="0" fontId="13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3" fontId="15" fillId="0" borderId="0" xfId="0" applyNumberFormat="1" applyFont="1" applyAlignment="1">
      <alignment horizontal="right"/>
    </xf>
    <xf numFmtId="0" fontId="15" fillId="0" borderId="0" xfId="0" applyFont="1"/>
    <xf numFmtId="0" fontId="17" fillId="0" borderId="0" xfId="0" applyFont="1"/>
    <xf numFmtId="0" fontId="17" fillId="5" borderId="4" xfId="0" applyFont="1" applyFill="1" applyBorder="1" applyAlignment="1">
      <alignment horizontal="center"/>
    </xf>
    <xf numFmtId="0" fontId="17" fillId="5" borderId="5" xfId="0" applyFont="1" applyFill="1" applyBorder="1" applyAlignment="1">
      <alignment wrapText="1"/>
    </xf>
    <xf numFmtId="0" fontId="17" fillId="5" borderId="5" xfId="0" applyFont="1" applyFill="1" applyBorder="1" applyAlignment="1">
      <alignment horizontal="center" wrapText="1"/>
    </xf>
    <xf numFmtId="0" fontId="17" fillId="5" borderId="5" xfId="0" applyFont="1" applyFill="1" applyBorder="1" applyAlignment="1">
      <alignment horizontal="center"/>
    </xf>
    <xf numFmtId="3" fontId="17" fillId="5" borderId="5" xfId="0" applyNumberFormat="1" applyFont="1" applyFill="1" applyBorder="1" applyAlignment="1">
      <alignment horizontal="center" wrapText="1"/>
    </xf>
    <xf numFmtId="3" fontId="17" fillId="5" borderId="5" xfId="0" applyNumberFormat="1" applyFont="1" applyFill="1" applyBorder="1" applyAlignment="1">
      <alignment horizontal="right" wrapText="1"/>
    </xf>
    <xf numFmtId="3" fontId="17" fillId="5" borderId="5" xfId="0" applyNumberFormat="1" applyFont="1" applyFill="1" applyBorder="1" applyAlignment="1">
      <alignment horizontal="right"/>
    </xf>
    <xf numFmtId="3" fontId="17" fillId="5" borderId="6" xfId="0" applyNumberFormat="1" applyFont="1" applyFill="1" applyBorder="1" applyAlignment="1">
      <alignment horizontal="right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 applyProtection="1">
      <alignment wrapText="1"/>
      <protection locked="0"/>
    </xf>
    <xf numFmtId="0" fontId="18" fillId="0" borderId="5" xfId="14" applyFont="1" applyBorder="1" applyAlignment="1" applyProtection="1">
      <alignment horizontal="left" wrapText="1"/>
      <protection locked="0"/>
    </xf>
    <xf numFmtId="0" fontId="18" fillId="0" borderId="5" xfId="0" applyFont="1" applyBorder="1" applyAlignment="1">
      <alignment horizontal="center" wrapText="1"/>
    </xf>
    <xf numFmtId="0" fontId="18" fillId="0" borderId="5" xfId="0" applyFont="1" applyBorder="1" applyAlignment="1" applyProtection="1">
      <alignment horizontal="center" wrapText="1"/>
      <protection locked="0"/>
    </xf>
    <xf numFmtId="4" fontId="18" fillId="0" borderId="5" xfId="3" applyNumberFormat="1" applyFont="1" applyFill="1" applyBorder="1" applyAlignment="1" applyProtection="1">
      <alignment horizontal="right" wrapText="1"/>
      <protection locked="0"/>
    </xf>
    <xf numFmtId="4" fontId="18" fillId="0" borderId="5" xfId="0" applyNumberFormat="1" applyFont="1" applyBorder="1" applyAlignment="1">
      <alignment horizontal="right" wrapText="1"/>
    </xf>
    <xf numFmtId="4" fontId="18" fillId="0" borderId="5" xfId="0" applyNumberFormat="1" applyFont="1" applyBorder="1" applyAlignment="1">
      <alignment horizontal="right"/>
    </xf>
    <xf numFmtId="4" fontId="18" fillId="0" borderId="6" xfId="0" applyNumberFormat="1" applyFont="1" applyBorder="1" applyAlignment="1">
      <alignment horizontal="right" wrapText="1"/>
    </xf>
    <xf numFmtId="0" fontId="18" fillId="0" borderId="5" xfId="14" applyFont="1" applyBorder="1" applyAlignment="1" applyProtection="1">
      <alignment horizontal="center" wrapText="1"/>
      <protection locked="0"/>
    </xf>
    <xf numFmtId="0" fontId="18" fillId="0" borderId="5" xfId="0" applyFont="1" applyBorder="1" applyAlignment="1" applyProtection="1">
      <alignment horizontal="center"/>
      <protection locked="0"/>
    </xf>
    <xf numFmtId="4" fontId="18" fillId="0" borderId="5" xfId="17" applyNumberFormat="1" applyFont="1" applyFill="1" applyBorder="1" applyAlignment="1">
      <alignment horizontal="right"/>
      <protection locked="0"/>
    </xf>
    <xf numFmtId="4" fontId="18" fillId="0" borderId="5" xfId="0" applyNumberFormat="1" applyFont="1" applyBorder="1" applyAlignment="1" applyProtection="1">
      <alignment horizontal="right"/>
      <protection locked="0"/>
    </xf>
    <xf numFmtId="0" fontId="18" fillId="0" borderId="5" xfId="5" applyNumberFormat="1" applyFont="1" applyBorder="1" applyAlignment="1">
      <alignment horizontal="center"/>
      <protection locked="0"/>
    </xf>
    <xf numFmtId="4" fontId="18" fillId="0" borderId="5" xfId="3" applyNumberFormat="1" applyFont="1" applyFill="1" applyBorder="1" applyAlignment="1">
      <alignment horizontal="right"/>
    </xf>
    <xf numFmtId="0" fontId="18" fillId="0" borderId="5" xfId="0" applyFont="1" applyBorder="1" applyAlignment="1">
      <alignment wrapText="1"/>
    </xf>
    <xf numFmtId="4" fontId="18" fillId="0" borderId="5" xfId="0" applyNumberFormat="1" applyFont="1" applyBorder="1" applyAlignment="1" applyProtection="1">
      <alignment horizontal="right" wrapText="1"/>
      <protection locked="0"/>
    </xf>
    <xf numFmtId="0" fontId="18" fillId="5" borderId="4" xfId="0" applyFont="1" applyFill="1" applyBorder="1" applyAlignment="1">
      <alignment horizontal="center"/>
    </xf>
    <xf numFmtId="0" fontId="18" fillId="5" borderId="5" xfId="0" applyFont="1" applyFill="1" applyBorder="1" applyAlignment="1">
      <alignment wrapText="1"/>
    </xf>
    <xf numFmtId="0" fontId="19" fillId="5" borderId="5" xfId="14" applyFont="1" applyFill="1" applyBorder="1" applyAlignment="1" applyProtection="1">
      <alignment horizontal="left" wrapText="1"/>
      <protection locked="0"/>
    </xf>
    <xf numFmtId="0" fontId="18" fillId="5" borderId="5" xfId="0" applyFont="1" applyFill="1" applyBorder="1" applyAlignment="1">
      <alignment horizontal="center" wrapText="1"/>
    </xf>
    <xf numFmtId="4" fontId="18" fillId="5" borderId="5" xfId="0" applyNumberFormat="1" applyFont="1" applyFill="1" applyBorder="1" applyAlignment="1">
      <alignment horizontal="right" wrapText="1"/>
    </xf>
    <xf numFmtId="4" fontId="18" fillId="5" borderId="5" xfId="0" applyNumberFormat="1" applyFont="1" applyFill="1" applyBorder="1" applyAlignment="1">
      <alignment horizontal="right"/>
    </xf>
    <xf numFmtId="4" fontId="18" fillId="5" borderId="6" xfId="0" applyNumberFormat="1" applyFont="1" applyFill="1" applyBorder="1" applyAlignment="1">
      <alignment horizontal="right" wrapText="1"/>
    </xf>
    <xf numFmtId="0" fontId="18" fillId="0" borderId="5" xfId="0" applyFont="1" applyBorder="1" applyAlignment="1">
      <alignment horizontal="left" wrapText="1"/>
    </xf>
    <xf numFmtId="0" fontId="18" fillId="6" borderId="5" xfId="14" applyFont="1" applyFill="1" applyBorder="1" applyAlignment="1" applyProtection="1">
      <alignment horizontal="left" wrapText="1"/>
      <protection locked="0"/>
    </xf>
    <xf numFmtId="4" fontId="18" fillId="0" borderId="6" xfId="0" applyNumberFormat="1" applyFont="1" applyBorder="1" applyAlignment="1">
      <alignment horizontal="right"/>
    </xf>
    <xf numFmtId="0" fontId="18" fillId="0" borderId="5" xfId="0" applyFont="1" applyBorder="1" applyAlignment="1">
      <alignment horizontal="left" vertical="center" wrapText="1"/>
    </xf>
    <xf numFmtId="0" fontId="20" fillId="6" borderId="5" xfId="14" applyFont="1" applyFill="1" applyBorder="1" applyAlignment="1" applyProtection="1">
      <alignment horizontal="left" wrapText="1"/>
      <protection locked="0"/>
    </xf>
    <xf numFmtId="0" fontId="20" fillId="0" borderId="5" xfId="0" applyFont="1" applyBorder="1" applyAlignment="1">
      <alignment horizontal="center" wrapText="1"/>
    </xf>
    <xf numFmtId="4" fontId="20" fillId="0" borderId="5" xfId="0" applyNumberFormat="1" applyFont="1" applyBorder="1" applyAlignment="1">
      <alignment horizontal="right" wrapText="1"/>
    </xf>
    <xf numFmtId="4" fontId="20" fillId="0" borderId="5" xfId="0" applyNumberFormat="1" applyFont="1" applyBorder="1" applyAlignment="1">
      <alignment horizontal="right"/>
    </xf>
    <xf numFmtId="4" fontId="20" fillId="0" borderId="6" xfId="0" applyNumberFormat="1" applyFont="1" applyBorder="1" applyAlignment="1">
      <alignment horizontal="right"/>
    </xf>
    <xf numFmtId="0" fontId="21" fillId="0" borderId="5" xfId="14" applyFont="1" applyBorder="1" applyAlignment="1" applyProtection="1">
      <alignment wrapText="1"/>
      <protection locked="0"/>
    </xf>
    <xf numFmtId="0" fontId="21" fillId="0" borderId="5" xfId="14" applyFont="1" applyBorder="1" applyAlignment="1" applyProtection="1">
      <alignment horizontal="center" wrapText="1"/>
      <protection locked="0"/>
    </xf>
    <xf numFmtId="0" fontId="18" fillId="0" borderId="5" xfId="8" applyFont="1" applyBorder="1" applyAlignment="1" applyProtection="1">
      <alignment horizontal="center"/>
      <protection locked="0"/>
    </xf>
    <xf numFmtId="4" fontId="21" fillId="0" borderId="5" xfId="5" applyNumberFormat="1" applyFont="1" applyBorder="1" applyAlignment="1">
      <protection locked="0"/>
    </xf>
    <xf numFmtId="3" fontId="17" fillId="5" borderId="5" xfId="0" applyNumberFormat="1" applyFont="1" applyFill="1" applyBorder="1" applyAlignment="1">
      <alignment wrapText="1"/>
    </xf>
    <xf numFmtId="0" fontId="17" fillId="5" borderId="14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3" fontId="18" fillId="0" borderId="0" xfId="0" applyNumberFormat="1" applyFont="1"/>
    <xf numFmtId="0" fontId="18" fillId="0" borderId="0" xfId="0" applyFont="1"/>
    <xf numFmtId="0" fontId="19" fillId="0" borderId="0" xfId="0" applyFont="1"/>
    <xf numFmtId="0" fontId="18" fillId="5" borderId="5" xfId="0" applyFont="1" applyFill="1" applyBorder="1" applyAlignment="1">
      <alignment horizontal="left" wrapText="1"/>
    </xf>
    <xf numFmtId="0" fontId="18" fillId="5" borderId="5" xfId="0" applyFont="1" applyFill="1" applyBorder="1" applyAlignment="1">
      <alignment horizontal="center"/>
    </xf>
    <xf numFmtId="3" fontId="18" fillId="5" borderId="5" xfId="0" applyNumberFormat="1" applyFont="1" applyFill="1" applyBorder="1" applyAlignment="1">
      <alignment horizontal="right" wrapText="1"/>
    </xf>
    <xf numFmtId="3" fontId="18" fillId="5" borderId="6" xfId="0" applyNumberFormat="1" applyFont="1" applyFill="1" applyBorder="1" applyAlignment="1">
      <alignment horizontal="right" wrapText="1"/>
    </xf>
    <xf numFmtId="0" fontId="18" fillId="0" borderId="5" xfId="0" applyFont="1" applyBorder="1" applyAlignment="1">
      <alignment horizontal="center"/>
    </xf>
    <xf numFmtId="3" fontId="18" fillId="0" borderId="5" xfId="0" applyNumberFormat="1" applyFont="1" applyBorder="1" applyAlignment="1">
      <alignment horizontal="center"/>
    </xf>
    <xf numFmtId="2" fontId="18" fillId="0" borderId="5" xfId="0" applyNumberFormat="1" applyFont="1" applyBorder="1"/>
    <xf numFmtId="2" fontId="18" fillId="0" borderId="6" xfId="0" applyNumberFormat="1" applyFont="1" applyBorder="1"/>
    <xf numFmtId="0" fontId="18" fillId="0" borderId="5" xfId="0" applyFont="1" applyBorder="1" applyAlignment="1">
      <alignment horizontal="left"/>
    </xf>
    <xf numFmtId="0" fontId="18" fillId="5" borderId="5" xfId="0" applyFont="1" applyFill="1" applyBorder="1" applyAlignment="1">
      <alignment horizontal="left"/>
    </xf>
    <xf numFmtId="0" fontId="22" fillId="5" borderId="5" xfId="0" applyFont="1" applyFill="1" applyBorder="1" applyAlignment="1">
      <alignment horizontal="left" wrapText="1"/>
    </xf>
    <xf numFmtId="3" fontId="18" fillId="5" borderId="5" xfId="0" applyNumberFormat="1" applyFont="1" applyFill="1" applyBorder="1" applyAlignment="1">
      <alignment horizontal="center"/>
    </xf>
    <xf numFmtId="4" fontId="18" fillId="5" borderId="5" xfId="0" applyNumberFormat="1" applyFont="1" applyFill="1" applyBorder="1"/>
    <xf numFmtId="2" fontId="18" fillId="5" borderId="5" xfId="0" applyNumberFormat="1" applyFont="1" applyFill="1" applyBorder="1"/>
    <xf numFmtId="2" fontId="18" fillId="5" borderId="6" xfId="0" applyNumberFormat="1" applyFont="1" applyFill="1" applyBorder="1"/>
    <xf numFmtId="4" fontId="18" fillId="0" borderId="5" xfId="0" applyNumberFormat="1" applyFont="1" applyBorder="1"/>
    <xf numFmtId="0" fontId="18" fillId="0" borderId="5" xfId="12" applyFont="1" applyBorder="1" applyAlignment="1">
      <alignment horizontal="left" wrapText="1"/>
    </xf>
    <xf numFmtId="4" fontId="18" fillId="0" borderId="5" xfId="0" applyNumberFormat="1" applyFont="1" applyBorder="1" applyProtection="1">
      <protection locked="0"/>
    </xf>
    <xf numFmtId="2" fontId="21" fillId="0" borderId="5" xfId="5" applyNumberFormat="1" applyFont="1" applyBorder="1" applyAlignment="1">
      <protection locked="0"/>
    </xf>
    <xf numFmtId="2" fontId="21" fillId="0" borderId="5" xfId="5" applyNumberFormat="1" applyFont="1" applyBorder="1" applyAlignment="1">
      <alignment horizontal="right"/>
      <protection locked="0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3" fontId="23" fillId="0" borderId="0" xfId="0" applyNumberFormat="1" applyFont="1" applyAlignment="1">
      <alignment horizontal="right"/>
    </xf>
    <xf numFmtId="0" fontId="23" fillId="0" borderId="0" xfId="0" applyFont="1"/>
    <xf numFmtId="0" fontId="24" fillId="0" borderId="0" xfId="0" applyFont="1"/>
    <xf numFmtId="0" fontId="21" fillId="0" borderId="5" xfId="0" applyFont="1" applyBorder="1" applyAlignment="1">
      <alignment horizontal="left" wrapText="1"/>
    </xf>
    <xf numFmtId="0" fontId="18" fillId="0" borderId="5" xfId="10" applyFont="1" applyBorder="1" applyAlignment="1">
      <alignment horizontal="center" wrapText="1"/>
    </xf>
    <xf numFmtId="0" fontId="21" fillId="0" borderId="5" xfId="0" applyFont="1" applyBorder="1" applyAlignment="1">
      <alignment horizontal="center" wrapText="1"/>
    </xf>
    <xf numFmtId="4" fontId="18" fillId="0" borderId="5" xfId="10" applyNumberFormat="1" applyFont="1" applyBorder="1" applyAlignment="1">
      <alignment horizontal="right"/>
    </xf>
    <xf numFmtId="4" fontId="18" fillId="0" borderId="5" xfId="10" applyNumberFormat="1" applyFont="1" applyBorder="1" applyAlignment="1" applyProtection="1">
      <alignment horizontal="right"/>
      <protection locked="0"/>
    </xf>
    <xf numFmtId="0" fontId="21" fillId="0" borderId="5" xfId="0" applyFont="1" applyBorder="1" applyAlignment="1">
      <alignment horizontal="left" vertical="top" wrapText="1"/>
    </xf>
    <xf numFmtId="0" fontId="18" fillId="0" borderId="5" xfId="0" applyFont="1" applyBorder="1" applyAlignment="1">
      <alignment vertical="top" wrapText="1"/>
    </xf>
    <xf numFmtId="2" fontId="18" fillId="0" borderId="5" xfId="0" applyNumberFormat="1" applyFont="1" applyBorder="1" applyAlignment="1">
      <alignment horizontal="center"/>
    </xf>
    <xf numFmtId="2" fontId="18" fillId="0" borderId="5" xfId="0" applyNumberFormat="1" applyFont="1" applyBorder="1" applyAlignment="1" applyProtection="1">
      <alignment horizontal="center"/>
      <protection locked="0"/>
    </xf>
    <xf numFmtId="2" fontId="18" fillId="0" borderId="6" xfId="0" applyNumberFormat="1" applyFont="1" applyBorder="1" applyAlignment="1" applyProtection="1">
      <alignment horizontal="center"/>
      <protection locked="0"/>
    </xf>
    <xf numFmtId="2" fontId="18" fillId="0" borderId="5" xfId="0" applyNumberFormat="1" applyFont="1" applyBorder="1" applyAlignment="1">
      <alignment horizontal="right"/>
    </xf>
    <xf numFmtId="2" fontId="18" fillId="0" borderId="5" xfId="0" applyNumberFormat="1" applyFont="1" applyBorder="1" applyAlignment="1" applyProtection="1">
      <alignment horizontal="right"/>
      <protection locked="0"/>
    </xf>
    <xf numFmtId="2" fontId="18" fillId="0" borderId="6" xfId="0" applyNumberFormat="1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right"/>
    </xf>
    <xf numFmtId="0" fontId="21" fillId="5" borderId="11" xfId="0" applyFont="1" applyFill="1" applyBorder="1" applyAlignment="1">
      <alignment horizontal="center"/>
    </xf>
    <xf numFmtId="0" fontId="17" fillId="5" borderId="12" xfId="0" applyFont="1" applyFill="1" applyBorder="1" applyAlignment="1">
      <alignment horizontal="center" wrapText="1"/>
    </xf>
    <xf numFmtId="0" fontId="19" fillId="5" borderId="12" xfId="0" applyFont="1" applyFill="1" applyBorder="1" applyAlignment="1">
      <alignment horizontal="center"/>
    </xf>
    <xf numFmtId="3" fontId="17" fillId="5" borderId="12" xfId="0" applyNumberFormat="1" applyFont="1" applyFill="1" applyBorder="1" applyAlignment="1">
      <alignment horizontal="left" wrapText="1"/>
    </xf>
    <xf numFmtId="3" fontId="17" fillId="5" borderId="13" xfId="0" applyNumberFormat="1" applyFont="1" applyFill="1" applyBorder="1" applyAlignment="1">
      <alignment horizontal="left" wrapText="1"/>
    </xf>
    <xf numFmtId="0" fontId="19" fillId="0" borderId="0" xfId="0" applyFont="1" applyAlignment="1">
      <alignment horizontal="center"/>
    </xf>
    <xf numFmtId="0" fontId="21" fillId="0" borderId="0" xfId="0" applyFont="1"/>
    <xf numFmtId="0" fontId="18" fillId="0" borderId="4" xfId="0" applyFont="1" applyBorder="1" applyAlignment="1">
      <alignment horizontal="center" wrapText="1"/>
    </xf>
    <xf numFmtId="2" fontId="18" fillId="0" borderId="5" xfId="0" applyNumberFormat="1" applyFont="1" applyBorder="1" applyAlignment="1">
      <alignment horizontal="center" wrapText="1"/>
    </xf>
    <xf numFmtId="4" fontId="18" fillId="0" borderId="6" xfId="0" applyNumberFormat="1" applyFont="1" applyBorder="1" applyAlignment="1">
      <alignment horizontal="center" wrapText="1"/>
    </xf>
    <xf numFmtId="9" fontId="18" fillId="0" borderId="0" xfId="0" applyNumberFormat="1" applyFont="1" applyAlignment="1">
      <alignment horizontal="center" wrapText="1"/>
    </xf>
    <xf numFmtId="2" fontId="18" fillId="0" borderId="0" xfId="0" applyNumberFormat="1" applyFont="1" applyAlignment="1">
      <alignment wrapText="1"/>
    </xf>
    <xf numFmtId="0" fontId="21" fillId="0" borderId="0" xfId="0" applyFont="1" applyAlignment="1">
      <alignment wrapText="1"/>
    </xf>
    <xf numFmtId="2" fontId="18" fillId="0" borderId="6" xfId="0" applyNumberFormat="1" applyFont="1" applyBorder="1" applyAlignment="1">
      <alignment horizontal="center" wrapText="1"/>
    </xf>
    <xf numFmtId="0" fontId="21" fillId="5" borderId="9" xfId="0" applyFont="1" applyFill="1" applyBorder="1" applyAlignment="1">
      <alignment horizontal="center"/>
    </xf>
    <xf numFmtId="0" fontId="19" fillId="5" borderId="14" xfId="0" applyFont="1" applyFill="1" applyBorder="1" applyAlignment="1">
      <alignment wrapText="1"/>
    </xf>
    <xf numFmtId="0" fontId="19" fillId="5" borderId="14" xfId="0" applyFont="1" applyFill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right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/>
    </xf>
    <xf numFmtId="3" fontId="22" fillId="0" borderId="0" xfId="0" applyNumberFormat="1" applyFont="1" applyAlignment="1">
      <alignment horizontal="right"/>
    </xf>
    <xf numFmtId="49" fontId="22" fillId="0" borderId="0" xfId="0" applyNumberFormat="1" applyFont="1" applyAlignment="1">
      <alignment horizontal="center"/>
    </xf>
    <xf numFmtId="2" fontId="22" fillId="0" borderId="0" xfId="0" applyNumberFormat="1" applyFont="1"/>
    <xf numFmtId="0" fontId="17" fillId="5" borderId="12" xfId="0" applyFont="1" applyFill="1" applyBorder="1" applyAlignment="1">
      <alignment horizontal="center"/>
    </xf>
    <xf numFmtId="1" fontId="18" fillId="0" borderId="5" xfId="0" applyNumberFormat="1" applyFont="1" applyBorder="1" applyAlignment="1">
      <alignment horizontal="center" wrapText="1"/>
    </xf>
    <xf numFmtId="0" fontId="18" fillId="0" borderId="5" xfId="0" applyFont="1" applyBorder="1"/>
    <xf numFmtId="1" fontId="18" fillId="0" borderId="5" xfId="0" applyNumberFormat="1" applyFont="1" applyBorder="1" applyAlignment="1">
      <alignment horizontal="center"/>
    </xf>
    <xf numFmtId="2" fontId="18" fillId="0" borderId="6" xfId="0" applyNumberFormat="1" applyFont="1" applyBorder="1" applyAlignment="1">
      <alignment horizontal="center"/>
    </xf>
    <xf numFmtId="0" fontId="19" fillId="5" borderId="4" xfId="0" applyFont="1" applyFill="1" applyBorder="1" applyAlignment="1">
      <alignment horizontal="center"/>
    </xf>
    <xf numFmtId="0" fontId="19" fillId="5" borderId="5" xfId="0" applyFont="1" applyFill="1" applyBorder="1" applyAlignment="1">
      <alignment wrapText="1"/>
    </xf>
    <xf numFmtId="0" fontId="19" fillId="5" borderId="5" xfId="0" applyFont="1" applyFill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2" fontId="19" fillId="0" borderId="0" xfId="0" applyNumberFormat="1" applyFont="1"/>
    <xf numFmtId="0" fontId="18" fillId="0" borderId="0" xfId="0" applyFont="1" applyAlignment="1">
      <alignment horizontal="left"/>
    </xf>
    <xf numFmtId="0" fontId="19" fillId="5" borderId="5" xfId="0" applyFont="1" applyFill="1" applyBorder="1" applyAlignment="1">
      <alignment horizontal="center" wrapText="1"/>
    </xf>
    <xf numFmtId="3" fontId="19" fillId="5" borderId="5" xfId="0" applyNumberFormat="1" applyFont="1" applyFill="1" applyBorder="1" applyAlignment="1">
      <alignment horizontal="center" wrapText="1"/>
    </xf>
    <xf numFmtId="3" fontId="19" fillId="5" borderId="5" xfId="0" applyNumberFormat="1" applyFont="1" applyFill="1" applyBorder="1" applyAlignment="1">
      <alignment horizontal="right" wrapText="1"/>
    </xf>
    <xf numFmtId="3" fontId="19" fillId="5" borderId="5" xfId="0" applyNumberFormat="1" applyFont="1" applyFill="1" applyBorder="1" applyAlignment="1">
      <alignment horizontal="right"/>
    </xf>
    <xf numFmtId="3" fontId="19" fillId="5" borderId="6" xfId="0" applyNumberFormat="1" applyFont="1" applyFill="1" applyBorder="1" applyAlignment="1">
      <alignment horizontal="right"/>
    </xf>
    <xf numFmtId="3" fontId="18" fillId="0" borderId="5" xfId="0" applyNumberFormat="1" applyFont="1" applyBorder="1" applyAlignment="1">
      <alignment horizontal="center" wrapText="1"/>
    </xf>
    <xf numFmtId="0" fontId="19" fillId="5" borderId="5" xfId="0" applyFont="1" applyFill="1" applyBorder="1" applyAlignment="1">
      <alignment vertical="center" wrapText="1"/>
    </xf>
    <xf numFmtId="0" fontId="18" fillId="5" borderId="5" xfId="0" applyFont="1" applyFill="1" applyBorder="1" applyAlignment="1">
      <alignment horizontal="center" vertical="center" wrapText="1"/>
    </xf>
    <xf numFmtId="4" fontId="18" fillId="5" borderId="6" xfId="0" applyNumberFormat="1" applyFont="1" applyFill="1" applyBorder="1" applyAlignment="1">
      <alignment horizontal="right"/>
    </xf>
    <xf numFmtId="0" fontId="19" fillId="5" borderId="5" xfId="0" applyFont="1" applyFill="1" applyBorder="1" applyAlignment="1">
      <alignment horizontal="center" vertical="center" wrapText="1"/>
    </xf>
    <xf numFmtId="0" fontId="18" fillId="0" borderId="5" xfId="14" applyFont="1" applyBorder="1" applyAlignment="1" applyProtection="1">
      <alignment wrapText="1"/>
      <protection locked="0"/>
    </xf>
    <xf numFmtId="4" fontId="18" fillId="0" borderId="5" xfId="5" applyNumberFormat="1" applyFont="1" applyBorder="1" applyAlignment="1">
      <protection locked="0"/>
    </xf>
    <xf numFmtId="3" fontId="19" fillId="5" borderId="5" xfId="0" applyNumberFormat="1" applyFont="1" applyFill="1" applyBorder="1" applyAlignment="1">
      <alignment wrapText="1"/>
    </xf>
    <xf numFmtId="0" fontId="27" fillId="0" borderId="0" xfId="0" applyFont="1" applyAlignment="1">
      <alignment vertical="top"/>
    </xf>
    <xf numFmtId="0" fontId="27" fillId="7" borderId="16" xfId="0" applyFont="1" applyFill="1" applyBorder="1" applyAlignment="1">
      <alignment horizontal="right" vertical="top"/>
    </xf>
    <xf numFmtId="0" fontId="27" fillId="7" borderId="16" xfId="0" applyFont="1" applyFill="1" applyBorder="1" applyAlignment="1">
      <alignment horizontal="left" vertical="top"/>
    </xf>
    <xf numFmtId="1" fontId="27" fillId="0" borderId="17" xfId="0" applyNumberFormat="1" applyFont="1" applyBorder="1" applyAlignment="1">
      <alignment horizontal="right" vertical="top"/>
    </xf>
    <xf numFmtId="49" fontId="27" fillId="0" borderId="18" xfId="0" applyNumberFormat="1" applyFont="1" applyBorder="1" applyAlignment="1">
      <alignment horizontal="left" vertical="top" wrapText="1"/>
    </xf>
    <xf numFmtId="2" fontId="27" fillId="0" borderId="18" xfId="0" applyNumberFormat="1" applyFont="1" applyBorder="1" applyAlignment="1">
      <alignment horizontal="right" vertical="top"/>
    </xf>
    <xf numFmtId="166" fontId="29" fillId="0" borderId="18" xfId="0" applyNumberFormat="1" applyFont="1" applyBorder="1" applyAlignment="1" applyProtection="1">
      <alignment horizontal="right"/>
      <protection locked="0"/>
    </xf>
    <xf numFmtId="1" fontId="27" fillId="0" borderId="19" xfId="0" applyNumberFormat="1" applyFont="1" applyBorder="1" applyAlignment="1">
      <alignment horizontal="right" vertical="top"/>
    </xf>
    <xf numFmtId="49" fontId="27" fillId="0" borderId="20" xfId="0" applyNumberFormat="1" applyFont="1" applyBorder="1" applyAlignment="1">
      <alignment horizontal="left" vertical="top" wrapText="1"/>
    </xf>
    <xf numFmtId="2" fontId="27" fillId="0" borderId="20" xfId="0" applyNumberFormat="1" applyFont="1" applyBorder="1" applyAlignment="1">
      <alignment horizontal="right" vertical="top"/>
    </xf>
    <xf numFmtId="166" fontId="29" fillId="0" borderId="20" xfId="0" applyNumberFormat="1" applyFont="1" applyBorder="1" applyAlignment="1" applyProtection="1">
      <alignment horizontal="right"/>
      <protection locked="0"/>
    </xf>
    <xf numFmtId="49" fontId="30" fillId="0" borderId="5" xfId="0" applyNumberFormat="1" applyFont="1" applyBorder="1" applyAlignment="1">
      <alignment horizontal="left" vertical="top" wrapText="1"/>
    </xf>
    <xf numFmtId="2" fontId="30" fillId="0" borderId="5" xfId="0" applyNumberFormat="1" applyFont="1" applyBorder="1" applyAlignment="1">
      <alignment horizontal="right" vertical="top"/>
    </xf>
    <xf numFmtId="49" fontId="30" fillId="0" borderId="5" xfId="0" applyNumberFormat="1" applyFont="1" applyBorder="1" applyAlignment="1">
      <alignment horizontal="center" vertical="top" wrapText="1"/>
    </xf>
    <xf numFmtId="2" fontId="31" fillId="0" borderId="5" xfId="0" applyNumberFormat="1" applyFont="1" applyBorder="1" applyAlignment="1">
      <alignment horizontal="right"/>
    </xf>
    <xf numFmtId="0" fontId="32" fillId="0" borderId="0" xfId="0" applyFont="1" applyAlignment="1">
      <alignment horizontal="left" vertical="top"/>
    </xf>
    <xf numFmtId="0" fontId="27" fillId="7" borderId="21" xfId="0" applyFont="1" applyFill="1" applyBorder="1" applyAlignment="1">
      <alignment vertical="top"/>
    </xf>
    <xf numFmtId="166" fontId="33" fillId="7" borderId="21" xfId="0" applyNumberFormat="1" applyFont="1" applyFill="1" applyBorder="1" applyAlignment="1">
      <alignment horizontal="right" vertical="top"/>
    </xf>
    <xf numFmtId="1" fontId="27" fillId="0" borderId="22" xfId="0" applyNumberFormat="1" applyFont="1" applyBorder="1" applyAlignment="1">
      <alignment horizontal="right" vertical="top"/>
    </xf>
    <xf numFmtId="2" fontId="31" fillId="0" borderId="6" xfId="0" applyNumberFormat="1" applyFont="1" applyBorder="1" applyAlignment="1">
      <alignment horizontal="right"/>
    </xf>
    <xf numFmtId="0" fontId="27" fillId="0" borderId="19" xfId="0" applyFont="1" applyBorder="1" applyAlignment="1">
      <alignment vertical="top"/>
    </xf>
    <xf numFmtId="0" fontId="27" fillId="0" borderId="20" xfId="0" applyFont="1" applyBorder="1" applyAlignment="1">
      <alignment vertical="top"/>
    </xf>
    <xf numFmtId="2" fontId="27" fillId="0" borderId="20" xfId="0" applyNumberFormat="1" applyFont="1" applyBorder="1" applyAlignment="1">
      <alignment vertical="top"/>
    </xf>
    <xf numFmtId="2" fontId="21" fillId="0" borderId="0" xfId="0" applyNumberFormat="1" applyFont="1" applyAlignment="1">
      <alignment horizontal="right" vertical="top"/>
    </xf>
    <xf numFmtId="0" fontId="27" fillId="0" borderId="17" xfId="0" applyFont="1" applyBorder="1" applyAlignment="1">
      <alignment horizontal="right" vertical="top"/>
    </xf>
    <xf numFmtId="0" fontId="27" fillId="0" borderId="18" xfId="0" applyFont="1" applyBorder="1" applyAlignment="1">
      <alignment vertical="top"/>
    </xf>
    <xf numFmtId="0" fontId="27" fillId="0" borderId="19" xfId="0" applyFont="1" applyBorder="1" applyAlignment="1">
      <alignment horizontal="right" vertical="top"/>
    </xf>
    <xf numFmtId="0" fontId="32" fillId="0" borderId="23" xfId="0" applyFont="1" applyBorder="1" applyAlignment="1">
      <alignment horizontal="left" vertical="top"/>
    </xf>
    <xf numFmtId="0" fontId="27" fillId="0" borderId="24" xfId="0" applyFont="1" applyBorder="1" applyAlignment="1">
      <alignment vertical="top"/>
    </xf>
    <xf numFmtId="0" fontId="27" fillId="0" borderId="17" xfId="0" applyFont="1" applyBorder="1" applyAlignment="1">
      <alignment vertical="top"/>
    </xf>
    <xf numFmtId="0" fontId="32" fillId="0" borderId="18" xfId="0" applyFont="1" applyBorder="1" applyAlignment="1">
      <alignment horizontal="right" vertical="top"/>
    </xf>
    <xf numFmtId="0" fontId="32" fillId="0" borderId="18" xfId="0" applyFont="1" applyBorder="1" applyAlignment="1">
      <alignment vertical="top" wrapText="1"/>
    </xf>
    <xf numFmtId="2" fontId="32" fillId="0" borderId="18" xfId="0" applyNumberFormat="1" applyFont="1" applyBorder="1" applyAlignment="1">
      <alignment vertical="top"/>
    </xf>
    <xf numFmtId="0" fontId="27" fillId="0" borderId="20" xfId="0" applyFont="1" applyBorder="1" applyAlignment="1">
      <alignment horizontal="right"/>
    </xf>
    <xf numFmtId="0" fontId="27" fillId="0" borderId="20" xfId="0" applyFont="1" applyBorder="1" applyAlignment="1">
      <alignment wrapText="1"/>
    </xf>
    <xf numFmtId="2" fontId="27" fillId="0" borderId="20" xfId="0" applyNumberFormat="1" applyFont="1" applyBorder="1"/>
    <xf numFmtId="0" fontId="27" fillId="0" borderId="20" xfId="0" applyFont="1" applyBorder="1"/>
    <xf numFmtId="166" fontId="27" fillId="0" borderId="20" xfId="0" applyNumberFormat="1" applyFont="1" applyBorder="1"/>
    <xf numFmtId="0" fontId="27" fillId="0" borderId="0" xfId="0" applyFont="1" applyAlignment="1">
      <alignment horizontal="right"/>
    </xf>
    <xf numFmtId="0" fontId="27" fillId="0" borderId="0" xfId="0" applyFont="1" applyAlignment="1">
      <alignment wrapText="1"/>
    </xf>
    <xf numFmtId="2" fontId="27" fillId="0" borderId="0" xfId="0" applyNumberFormat="1" applyFont="1"/>
    <xf numFmtId="0" fontId="27" fillId="0" borderId="0" xfId="0" applyFont="1"/>
    <xf numFmtId="166" fontId="27" fillId="0" borderId="0" xfId="0" applyNumberFormat="1" applyFont="1"/>
    <xf numFmtId="0" fontId="27" fillId="7" borderId="25" xfId="0" applyFont="1" applyFill="1" applyBorder="1" applyAlignment="1">
      <alignment vertical="top"/>
    </xf>
    <xf numFmtId="0" fontId="32" fillId="7" borderId="25" xfId="0" applyFont="1" applyFill="1" applyBorder="1" applyAlignment="1">
      <alignment horizontal="right" vertical="top"/>
    </xf>
    <xf numFmtId="0" fontId="32" fillId="7" borderId="25" xfId="0" applyFont="1" applyFill="1" applyBorder="1" applyAlignment="1">
      <alignment vertical="top" wrapText="1"/>
    </xf>
    <xf numFmtId="2" fontId="32" fillId="7" borderId="25" xfId="0" applyNumberFormat="1" applyFont="1" applyFill="1" applyBorder="1" applyAlignment="1">
      <alignment vertical="top"/>
    </xf>
    <xf numFmtId="166" fontId="32" fillId="7" borderId="25" xfId="0" applyNumberFormat="1" applyFont="1" applyFill="1" applyBorder="1" applyAlignment="1">
      <alignment vertical="top"/>
    </xf>
    <xf numFmtId="0" fontId="27" fillId="0" borderId="0" xfId="0" applyFont="1" applyAlignment="1">
      <alignment horizontal="right" vertical="top"/>
    </xf>
    <xf numFmtId="0" fontId="27" fillId="0" borderId="0" xfId="0" applyFont="1" applyAlignment="1">
      <alignment vertical="top" wrapText="1"/>
    </xf>
    <xf numFmtId="2" fontId="27" fillId="0" borderId="0" xfId="0" applyNumberFormat="1" applyFont="1" applyAlignment="1">
      <alignment vertical="top"/>
    </xf>
    <xf numFmtId="0" fontId="32" fillId="0" borderId="0" xfId="0" applyFont="1" applyAlignment="1">
      <alignment horizontal="right" vertical="top"/>
    </xf>
    <xf numFmtId="0" fontId="32" fillId="0" borderId="0" xfId="0" applyFont="1" applyAlignment="1">
      <alignment vertical="top" wrapText="1"/>
    </xf>
    <xf numFmtId="2" fontId="32" fillId="0" borderId="0" xfId="0" applyNumberFormat="1" applyFont="1" applyAlignment="1">
      <alignment vertical="top"/>
    </xf>
    <xf numFmtId="0" fontId="27" fillId="0" borderId="25" xfId="0" applyFont="1" applyBorder="1" applyAlignment="1">
      <alignment vertical="top"/>
    </xf>
    <xf numFmtId="0" fontId="32" fillId="0" borderId="25" xfId="0" applyFont="1" applyBorder="1" applyAlignment="1">
      <alignment horizontal="right" vertical="top"/>
    </xf>
    <xf numFmtId="0" fontId="32" fillId="0" borderId="25" xfId="0" applyFont="1" applyBorder="1" applyAlignment="1">
      <alignment vertical="top" wrapText="1"/>
    </xf>
    <xf numFmtId="2" fontId="32" fillId="0" borderId="25" xfId="0" applyNumberFormat="1" applyFont="1" applyBorder="1" applyAlignment="1">
      <alignment vertical="top"/>
    </xf>
    <xf numFmtId="166" fontId="27" fillId="0" borderId="0" xfId="0" applyNumberFormat="1" applyFont="1" applyAlignment="1">
      <alignment vertical="top"/>
    </xf>
    <xf numFmtId="0" fontId="27" fillId="5" borderId="26" xfId="0" applyFont="1" applyFill="1" applyBorder="1" applyAlignment="1">
      <alignment vertical="top"/>
    </xf>
    <xf numFmtId="0" fontId="32" fillId="5" borderId="27" xfId="0" applyFont="1" applyFill="1" applyBorder="1" applyAlignment="1">
      <alignment horizontal="right" vertical="top"/>
    </xf>
    <xf numFmtId="0" fontId="34" fillId="5" borderId="27" xfId="0" applyFont="1" applyFill="1" applyBorder="1" applyAlignment="1">
      <alignment wrapText="1"/>
    </xf>
    <xf numFmtId="2" fontId="34" fillId="5" borderId="27" xfId="0" applyNumberFormat="1" applyFont="1" applyFill="1" applyBorder="1"/>
    <xf numFmtId="0" fontId="14" fillId="5" borderId="27" xfId="0" applyFont="1" applyFill="1" applyBorder="1"/>
    <xf numFmtId="166" fontId="35" fillId="5" borderId="28" xfId="0" applyNumberFormat="1" applyFont="1" applyFill="1" applyBorder="1"/>
    <xf numFmtId="0" fontId="18" fillId="0" borderId="0" xfId="0" applyFont="1" applyAlignment="1" applyProtection="1">
      <alignment horizontal="left" wrapText="1"/>
      <protection locked="0"/>
    </xf>
    <xf numFmtId="0" fontId="15" fillId="0" borderId="6" xfId="0" applyFont="1" applyBorder="1" applyAlignment="1">
      <alignment horizontal="left"/>
    </xf>
    <xf numFmtId="3" fontId="16" fillId="5" borderId="9" xfId="0" applyNumberFormat="1" applyFont="1" applyFill="1" applyBorder="1"/>
    <xf numFmtId="0" fontId="15" fillId="0" borderId="6" xfId="0" applyFont="1" applyBorder="1" applyAlignment="1">
      <alignment horizontal="left"/>
    </xf>
    <xf numFmtId="0" fontId="15" fillId="0" borderId="7" xfId="0" applyFont="1" applyBorder="1" applyAlignment="1">
      <alignment horizontal="left" vertical="center"/>
    </xf>
    <xf numFmtId="0" fontId="16" fillId="5" borderId="4" xfId="0" applyFont="1" applyFill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5" fillId="0" borderId="6" xfId="0" applyFont="1" applyBorder="1" applyAlignment="1">
      <alignment horizontal="left" wrapText="1"/>
    </xf>
    <xf numFmtId="0" fontId="8" fillId="5" borderId="3" xfId="0" applyFont="1" applyFill="1" applyBorder="1" applyAlignment="1">
      <alignment horizontal="center" wrapText="1"/>
    </xf>
    <xf numFmtId="0" fontId="9" fillId="0" borderId="7" xfId="1" applyFont="1" applyBorder="1" applyAlignment="1">
      <alignment horizontal="center" wrapText="1"/>
    </xf>
    <xf numFmtId="0" fontId="0" fillId="5" borderId="7" xfId="0" applyFill="1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/>
    </xf>
    <xf numFmtId="49" fontId="13" fillId="0" borderId="6" xfId="0" applyNumberFormat="1" applyFont="1" applyBorder="1" applyAlignment="1">
      <alignment horizontal="left" vertical="center"/>
    </xf>
    <xf numFmtId="49" fontId="11" fillId="5" borderId="6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left" vertical="center"/>
    </xf>
    <xf numFmtId="0" fontId="17" fillId="5" borderId="9" xfId="0" applyFont="1" applyFill="1" applyBorder="1" applyAlignment="1">
      <alignment horizontal="left"/>
    </xf>
    <xf numFmtId="3" fontId="17" fillId="5" borderId="10" xfId="0" applyNumberFormat="1" applyFont="1" applyFill="1" applyBorder="1" applyAlignment="1">
      <alignment horizontal="right" wrapText="1"/>
    </xf>
    <xf numFmtId="0" fontId="18" fillId="0" borderId="0" xfId="0" applyFont="1" applyAlignment="1">
      <alignment horizontal="left" wrapText="1"/>
    </xf>
    <xf numFmtId="0" fontId="17" fillId="5" borderId="11" xfId="0" applyFont="1" applyFill="1" applyBorder="1" applyAlignment="1">
      <alignment horizontal="left"/>
    </xf>
    <xf numFmtId="3" fontId="17" fillId="5" borderId="12" xfId="0" applyNumberFormat="1" applyFont="1" applyFill="1" applyBorder="1" applyAlignment="1">
      <alignment horizontal="center"/>
    </xf>
    <xf numFmtId="3" fontId="17" fillId="5" borderId="13" xfId="0" applyNumberFormat="1" applyFont="1" applyFill="1" applyBorder="1" applyAlignment="1">
      <alignment horizontal="center"/>
    </xf>
    <xf numFmtId="0" fontId="17" fillId="5" borderId="4" xfId="0" applyFont="1" applyFill="1" applyBorder="1" applyAlignment="1">
      <alignment horizontal="left"/>
    </xf>
    <xf numFmtId="3" fontId="17" fillId="5" borderId="5" xfId="0" applyNumberFormat="1" applyFont="1" applyFill="1" applyBorder="1" applyAlignment="1">
      <alignment horizontal="right" wrapText="1"/>
    </xf>
    <xf numFmtId="3" fontId="17" fillId="5" borderId="6" xfId="0" applyNumberFormat="1" applyFont="1" applyFill="1" applyBorder="1" applyAlignment="1">
      <alignment horizontal="right" wrapText="1"/>
    </xf>
    <xf numFmtId="0" fontId="17" fillId="5" borderId="9" xfId="0" applyFont="1" applyFill="1" applyBorder="1" applyAlignment="1">
      <alignment horizontal="left" wrapText="1"/>
    </xf>
    <xf numFmtId="3" fontId="17" fillId="5" borderId="10" xfId="0" applyNumberFormat="1" applyFont="1" applyFill="1" applyBorder="1" applyAlignment="1">
      <alignment horizontal="right"/>
    </xf>
    <xf numFmtId="0" fontId="19" fillId="5" borderId="11" xfId="0" applyFont="1" applyFill="1" applyBorder="1" applyAlignment="1">
      <alignment horizontal="left" vertical="center" wrapText="1"/>
    </xf>
    <xf numFmtId="3" fontId="19" fillId="5" borderId="12" xfId="0" applyNumberFormat="1" applyFont="1" applyFill="1" applyBorder="1" applyAlignment="1">
      <alignment horizontal="center" wrapText="1"/>
    </xf>
    <xf numFmtId="3" fontId="19" fillId="5" borderId="13" xfId="0" applyNumberFormat="1" applyFont="1" applyFill="1" applyBorder="1" applyAlignment="1">
      <alignment horizontal="center" wrapText="1"/>
    </xf>
    <xf numFmtId="0" fontId="17" fillId="5" borderId="4" xfId="0" applyFont="1" applyFill="1" applyBorder="1" applyAlignment="1">
      <alignment horizontal="left" wrapText="1"/>
    </xf>
    <xf numFmtId="3" fontId="17" fillId="5" borderId="5" xfId="0" applyNumberFormat="1" applyFont="1" applyFill="1" applyBorder="1" applyAlignment="1">
      <alignment horizontal="right"/>
    </xf>
    <xf numFmtId="3" fontId="17" fillId="5" borderId="6" xfId="0" applyNumberFormat="1" applyFont="1" applyFill="1" applyBorder="1" applyAlignment="1">
      <alignment horizontal="right"/>
    </xf>
    <xf numFmtId="0" fontId="18" fillId="0" borderId="0" xfId="0" applyFont="1" applyAlignment="1">
      <alignment horizontal="left"/>
    </xf>
    <xf numFmtId="4" fontId="19" fillId="5" borderId="10" xfId="0" applyNumberFormat="1" applyFont="1" applyFill="1" applyBorder="1" applyAlignment="1">
      <alignment horizontal="right"/>
    </xf>
    <xf numFmtId="4" fontId="19" fillId="5" borderId="6" xfId="0" applyNumberFormat="1" applyFont="1" applyFill="1" applyBorder="1" applyAlignment="1">
      <alignment horizontal="right"/>
    </xf>
    <xf numFmtId="0" fontId="19" fillId="5" borderId="9" xfId="0" applyFont="1" applyFill="1" applyBorder="1" applyAlignment="1">
      <alignment horizontal="left"/>
    </xf>
    <xf numFmtId="4" fontId="19" fillId="5" borderId="10" xfId="0" applyNumberFormat="1" applyFont="1" applyFill="1" applyBorder="1" applyAlignment="1">
      <alignment horizontal="right" wrapText="1"/>
    </xf>
    <xf numFmtId="0" fontId="19" fillId="5" borderId="11" xfId="0" applyFont="1" applyFill="1" applyBorder="1" applyAlignment="1">
      <alignment horizontal="left"/>
    </xf>
    <xf numFmtId="3" fontId="19" fillId="5" borderId="12" xfId="0" applyNumberFormat="1" applyFont="1" applyFill="1" applyBorder="1" applyAlignment="1">
      <alignment horizontal="center"/>
    </xf>
    <xf numFmtId="3" fontId="19" fillId="5" borderId="13" xfId="0" applyNumberFormat="1" applyFont="1" applyFill="1" applyBorder="1" applyAlignment="1">
      <alignment horizontal="center"/>
    </xf>
    <xf numFmtId="0" fontId="19" fillId="5" borderId="4" xfId="0" applyFont="1" applyFill="1" applyBorder="1" applyAlignment="1">
      <alignment horizontal="left"/>
    </xf>
    <xf numFmtId="4" fontId="19" fillId="5" borderId="5" xfId="0" applyNumberFormat="1" applyFont="1" applyFill="1" applyBorder="1" applyAlignment="1">
      <alignment horizontal="right" wrapText="1"/>
    </xf>
    <xf numFmtId="4" fontId="19" fillId="5" borderId="6" xfId="0" applyNumberFormat="1" applyFont="1" applyFill="1" applyBorder="1" applyAlignment="1">
      <alignment horizontal="right" wrapText="1"/>
    </xf>
    <xf numFmtId="0" fontId="19" fillId="0" borderId="0" xfId="0" applyFont="1" applyAlignment="1">
      <alignment horizontal="left" wrapText="1"/>
    </xf>
    <xf numFmtId="0" fontId="27" fillId="0" borderId="0" xfId="0" applyFont="1" applyAlignment="1">
      <alignment horizontal="left" vertical="top"/>
    </xf>
    <xf numFmtId="0" fontId="28" fillId="0" borderId="15" xfId="0" applyFont="1" applyBorder="1" applyAlignment="1">
      <alignment horizontal="center" vertical="top"/>
    </xf>
    <xf numFmtId="0" fontId="27" fillId="0" borderId="20" xfId="0" applyFont="1" applyBorder="1" applyAlignment="1">
      <alignment horizontal="left" vertical="top" wrapText="1"/>
    </xf>
    <xf numFmtId="0" fontId="29" fillId="0" borderId="0" xfId="0" applyFont="1" applyAlignment="1" applyProtection="1">
      <alignment horizontal="left" wrapText="1"/>
      <protection locked="0"/>
    </xf>
  </cellXfs>
  <cellStyles count="18">
    <cellStyle name="_x000d__x000a_JournalTemplate=C:\COMFO\CTALK\JOURSTD.TPL_x000d__x000a_LbStateAddress=3 3 0 251 1 89 2 311_x000d__x000a_LbStateJou" xfId="2"/>
    <cellStyle name="balicek" xfId="3"/>
    <cellStyle name="Hypertextový odkaz" xfId="1" builtinId="8"/>
    <cellStyle name="lehký dolní okraj" xfId="4"/>
    <cellStyle name="nor.cena" xfId="5"/>
    <cellStyle name="Normální" xfId="0" builtinId="0"/>
    <cellStyle name="normální 11" xfId="6"/>
    <cellStyle name="normální 11 2" xfId="7"/>
    <cellStyle name="normální 2" xfId="8"/>
    <cellStyle name="normální 2 2" xfId="9"/>
    <cellStyle name="Normální 3" xfId="10"/>
    <cellStyle name="Normální 4" xfId="11"/>
    <cellStyle name="normální_List1" xfId="12"/>
    <cellStyle name="polozka" xfId="13"/>
    <cellStyle name="popis polozky" xfId="14"/>
    <cellStyle name="snizeni" xfId="15"/>
    <cellStyle name="Styl 1" xfId="16"/>
    <cellStyle name="výprodej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13" Type="http://schemas.openxmlformats.org/officeDocument/2006/relationships/image" Target="../media/image15.jpeg"/><Relationship Id="rId18" Type="http://schemas.openxmlformats.org/officeDocument/2006/relationships/image" Target="../media/image20.jpeg"/><Relationship Id="rId3" Type="http://schemas.openxmlformats.org/officeDocument/2006/relationships/image" Target="../media/image2.png"/><Relationship Id="rId21" Type="http://schemas.openxmlformats.org/officeDocument/2006/relationships/image" Target="../media/image23.png"/><Relationship Id="rId7" Type="http://schemas.openxmlformats.org/officeDocument/2006/relationships/image" Target="../media/image10.jpeg"/><Relationship Id="rId12" Type="http://schemas.openxmlformats.org/officeDocument/2006/relationships/image" Target="../media/image14.jpeg"/><Relationship Id="rId17" Type="http://schemas.openxmlformats.org/officeDocument/2006/relationships/image" Target="../media/image19.png"/><Relationship Id="rId2" Type="http://schemas.openxmlformats.org/officeDocument/2006/relationships/image" Target="../media/image6.jpeg"/><Relationship Id="rId16" Type="http://schemas.openxmlformats.org/officeDocument/2006/relationships/image" Target="../media/image18.jpeg"/><Relationship Id="rId20" Type="http://schemas.openxmlformats.org/officeDocument/2006/relationships/image" Target="../media/image22.jpeg"/><Relationship Id="rId1" Type="http://schemas.openxmlformats.org/officeDocument/2006/relationships/image" Target="../media/image5.jpeg"/><Relationship Id="rId6" Type="http://schemas.openxmlformats.org/officeDocument/2006/relationships/image" Target="../media/image9.jpeg"/><Relationship Id="rId11" Type="http://schemas.openxmlformats.org/officeDocument/2006/relationships/image" Target="../media/image13.jpeg"/><Relationship Id="rId24" Type="http://schemas.openxmlformats.org/officeDocument/2006/relationships/image" Target="../media/image26.jpeg"/><Relationship Id="rId5" Type="http://schemas.openxmlformats.org/officeDocument/2006/relationships/image" Target="../media/image8.png"/><Relationship Id="rId15" Type="http://schemas.openxmlformats.org/officeDocument/2006/relationships/image" Target="../media/image17.jpeg"/><Relationship Id="rId23" Type="http://schemas.openxmlformats.org/officeDocument/2006/relationships/image" Target="../media/image25.jpeg"/><Relationship Id="rId10" Type="http://schemas.openxmlformats.org/officeDocument/2006/relationships/image" Target="../media/image3.png"/><Relationship Id="rId19" Type="http://schemas.openxmlformats.org/officeDocument/2006/relationships/image" Target="../media/image21.jpeg"/><Relationship Id="rId4" Type="http://schemas.openxmlformats.org/officeDocument/2006/relationships/image" Target="../media/image7.jpeg"/><Relationship Id="rId9" Type="http://schemas.openxmlformats.org/officeDocument/2006/relationships/image" Target="../media/image12.jpeg"/><Relationship Id="rId14" Type="http://schemas.openxmlformats.org/officeDocument/2006/relationships/image" Target="../media/image16.png"/><Relationship Id="rId22" Type="http://schemas.openxmlformats.org/officeDocument/2006/relationships/image" Target="../media/image24.jpe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13" Type="http://schemas.openxmlformats.org/officeDocument/2006/relationships/image" Target="../media/image15.jpeg"/><Relationship Id="rId18" Type="http://schemas.openxmlformats.org/officeDocument/2006/relationships/image" Target="../media/image27.png"/><Relationship Id="rId3" Type="http://schemas.openxmlformats.org/officeDocument/2006/relationships/image" Target="../media/image2.png"/><Relationship Id="rId21" Type="http://schemas.openxmlformats.org/officeDocument/2006/relationships/image" Target="../media/image23.png"/><Relationship Id="rId7" Type="http://schemas.openxmlformats.org/officeDocument/2006/relationships/image" Target="../media/image10.jpeg"/><Relationship Id="rId12" Type="http://schemas.openxmlformats.org/officeDocument/2006/relationships/image" Target="../media/image14.jpeg"/><Relationship Id="rId17" Type="http://schemas.openxmlformats.org/officeDocument/2006/relationships/image" Target="../media/image20.jpeg"/><Relationship Id="rId2" Type="http://schemas.openxmlformats.org/officeDocument/2006/relationships/image" Target="../media/image6.jpeg"/><Relationship Id="rId16" Type="http://schemas.openxmlformats.org/officeDocument/2006/relationships/image" Target="../media/image19.png"/><Relationship Id="rId20" Type="http://schemas.openxmlformats.org/officeDocument/2006/relationships/image" Target="../media/image22.jpeg"/><Relationship Id="rId1" Type="http://schemas.openxmlformats.org/officeDocument/2006/relationships/image" Target="../media/image5.jpeg"/><Relationship Id="rId6" Type="http://schemas.openxmlformats.org/officeDocument/2006/relationships/image" Target="../media/image9.jpeg"/><Relationship Id="rId11" Type="http://schemas.openxmlformats.org/officeDocument/2006/relationships/image" Target="../media/image13.jpeg"/><Relationship Id="rId24" Type="http://schemas.openxmlformats.org/officeDocument/2006/relationships/image" Target="../media/image26.jpeg"/><Relationship Id="rId5" Type="http://schemas.openxmlformats.org/officeDocument/2006/relationships/image" Target="../media/image8.png"/><Relationship Id="rId15" Type="http://schemas.openxmlformats.org/officeDocument/2006/relationships/image" Target="../media/image18.jpeg"/><Relationship Id="rId23" Type="http://schemas.openxmlformats.org/officeDocument/2006/relationships/image" Target="../media/image25.jpeg"/><Relationship Id="rId10" Type="http://schemas.openxmlformats.org/officeDocument/2006/relationships/image" Target="../media/image3.png"/><Relationship Id="rId19" Type="http://schemas.openxmlformats.org/officeDocument/2006/relationships/image" Target="../media/image21.jpeg"/><Relationship Id="rId4" Type="http://schemas.openxmlformats.org/officeDocument/2006/relationships/image" Target="../media/image7.jpeg"/><Relationship Id="rId9" Type="http://schemas.openxmlformats.org/officeDocument/2006/relationships/image" Target="../media/image12.jpeg"/><Relationship Id="rId14" Type="http://schemas.openxmlformats.org/officeDocument/2006/relationships/image" Target="../media/image16.png"/><Relationship Id="rId22" Type="http://schemas.openxmlformats.org/officeDocument/2006/relationships/image" Target="../media/image2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3171825</xdr:colOff>
      <xdr:row>30</xdr:row>
      <xdr:rowOff>0</xdr:rowOff>
    </xdr:from>
    <xdr:to>
      <xdr:col>2</xdr:col>
      <xdr:colOff>3171825</xdr:colOff>
      <xdr:row>31</xdr:row>
      <xdr:rowOff>85725</xdr:rowOff>
    </xdr:to>
    <xdr:pic>
      <xdr:nvPicPr>
        <xdr:cNvPr id="2049" name="Picture 1382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86250" y="11553825"/>
          <a:ext cx="0" cy="2476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2286000</xdr:colOff>
      <xdr:row>30</xdr:row>
      <xdr:rowOff>0</xdr:rowOff>
    </xdr:from>
    <xdr:to>
      <xdr:col>2</xdr:col>
      <xdr:colOff>2286000</xdr:colOff>
      <xdr:row>31</xdr:row>
      <xdr:rowOff>57150</xdr:rowOff>
    </xdr:to>
    <xdr:pic>
      <xdr:nvPicPr>
        <xdr:cNvPr id="2050" name="Picture 79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0425" y="11553825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31</xdr:row>
      <xdr:rowOff>0</xdr:rowOff>
    </xdr:from>
    <xdr:to>
      <xdr:col>2</xdr:col>
      <xdr:colOff>3171825</xdr:colOff>
      <xdr:row>31</xdr:row>
      <xdr:rowOff>152400</xdr:rowOff>
    </xdr:to>
    <xdr:pic>
      <xdr:nvPicPr>
        <xdr:cNvPr id="2051" name="Picture 1382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86250" y="1171575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2286000</xdr:colOff>
      <xdr:row>31</xdr:row>
      <xdr:rowOff>0</xdr:rowOff>
    </xdr:from>
    <xdr:to>
      <xdr:col>2</xdr:col>
      <xdr:colOff>2286000</xdr:colOff>
      <xdr:row>31</xdr:row>
      <xdr:rowOff>152400</xdr:rowOff>
    </xdr:to>
    <xdr:pic>
      <xdr:nvPicPr>
        <xdr:cNvPr id="2052" name="Picture 792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00425" y="1171575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3171825</xdr:colOff>
      <xdr:row>39</xdr:row>
      <xdr:rowOff>0</xdr:rowOff>
    </xdr:from>
    <xdr:to>
      <xdr:col>2</xdr:col>
      <xdr:colOff>3171825</xdr:colOff>
      <xdr:row>39</xdr:row>
      <xdr:rowOff>152400</xdr:rowOff>
    </xdr:to>
    <xdr:pic>
      <xdr:nvPicPr>
        <xdr:cNvPr id="3073" name="Picture 1382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0025" y="6391275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2286000</xdr:colOff>
      <xdr:row>39</xdr:row>
      <xdr:rowOff>0</xdr:rowOff>
    </xdr:from>
    <xdr:to>
      <xdr:col>2</xdr:col>
      <xdr:colOff>2286000</xdr:colOff>
      <xdr:row>39</xdr:row>
      <xdr:rowOff>152400</xdr:rowOff>
    </xdr:to>
    <xdr:pic>
      <xdr:nvPicPr>
        <xdr:cNvPr id="3074" name="Picture 792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4200" y="6391275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40</xdr:row>
      <xdr:rowOff>0</xdr:rowOff>
    </xdr:from>
    <xdr:to>
      <xdr:col>2</xdr:col>
      <xdr:colOff>3171825</xdr:colOff>
      <xdr:row>41</xdr:row>
      <xdr:rowOff>95250</xdr:rowOff>
    </xdr:to>
    <xdr:pic>
      <xdr:nvPicPr>
        <xdr:cNvPr id="3075" name="Picture 1382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10025" y="6677025"/>
          <a:ext cx="0" cy="2381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2286000</xdr:colOff>
      <xdr:row>40</xdr:row>
      <xdr:rowOff>0</xdr:rowOff>
    </xdr:from>
    <xdr:to>
      <xdr:col>2</xdr:col>
      <xdr:colOff>2286000</xdr:colOff>
      <xdr:row>41</xdr:row>
      <xdr:rowOff>66675</xdr:rowOff>
    </xdr:to>
    <xdr:pic>
      <xdr:nvPicPr>
        <xdr:cNvPr id="3076" name="Picture 792">
          <a:extLst>
            <a:ext uri="{FF2B5EF4-FFF2-40B4-BE49-F238E27FC236}">
              <a16:creationId xmlns:a16="http://schemas.microsoft.com/office/drawing/2014/main" id="{00000000-0008-0000-0200-00000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24200" y="6677025"/>
          <a:ext cx="0" cy="2095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3829050</xdr:colOff>
      <xdr:row>17</xdr:row>
      <xdr:rowOff>0</xdr:rowOff>
    </xdr:from>
    <xdr:to>
      <xdr:col>2</xdr:col>
      <xdr:colOff>3829050</xdr:colOff>
      <xdr:row>19</xdr:row>
      <xdr:rowOff>114300</xdr:rowOff>
    </xdr:to>
    <xdr:pic>
      <xdr:nvPicPr>
        <xdr:cNvPr id="4099" name="Obrázok 1294">
          <a:extLst>
            <a:ext uri="{FF2B5EF4-FFF2-40B4-BE49-F238E27FC236}">
              <a16:creationId xmlns:a16="http://schemas.microsoft.com/office/drawing/2014/main" id="{00000000-0008-0000-0300-00000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95875" y="8172450"/>
          <a:ext cx="0" cy="4381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17</xdr:row>
      <xdr:rowOff>0</xdr:rowOff>
    </xdr:from>
    <xdr:to>
      <xdr:col>2</xdr:col>
      <xdr:colOff>3333750</xdr:colOff>
      <xdr:row>20</xdr:row>
      <xdr:rowOff>123825</xdr:rowOff>
    </xdr:to>
    <xdr:pic>
      <xdr:nvPicPr>
        <xdr:cNvPr id="4101" name="Obrázok 950">
          <a:extLst>
            <a:ext uri="{FF2B5EF4-FFF2-40B4-BE49-F238E27FC236}">
              <a16:creationId xmlns:a16="http://schemas.microsoft.com/office/drawing/2014/main" id="{00000000-0008-0000-0300-00000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600575" y="8172450"/>
          <a:ext cx="0" cy="609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17</xdr:row>
      <xdr:rowOff>0</xdr:rowOff>
    </xdr:from>
    <xdr:to>
      <xdr:col>2</xdr:col>
      <xdr:colOff>3829050</xdr:colOff>
      <xdr:row>19</xdr:row>
      <xdr:rowOff>114300</xdr:rowOff>
    </xdr:to>
    <xdr:pic>
      <xdr:nvPicPr>
        <xdr:cNvPr id="4106" name="Obrázok 1294">
          <a:extLst>
            <a:ext uri="{FF2B5EF4-FFF2-40B4-BE49-F238E27FC236}">
              <a16:creationId xmlns:a16="http://schemas.microsoft.com/office/drawing/2014/main" id="{00000000-0008-0000-0300-00000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95875" y="8172450"/>
          <a:ext cx="0" cy="4381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17</xdr:row>
      <xdr:rowOff>0</xdr:rowOff>
    </xdr:from>
    <xdr:to>
      <xdr:col>2</xdr:col>
      <xdr:colOff>3333750</xdr:colOff>
      <xdr:row>20</xdr:row>
      <xdr:rowOff>123825</xdr:rowOff>
    </xdr:to>
    <xdr:pic>
      <xdr:nvPicPr>
        <xdr:cNvPr id="4108" name="Obrázok 950">
          <a:extLst>
            <a:ext uri="{FF2B5EF4-FFF2-40B4-BE49-F238E27FC236}">
              <a16:creationId xmlns:a16="http://schemas.microsoft.com/office/drawing/2014/main" id="{00000000-0008-0000-0300-00000C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600575" y="8172450"/>
          <a:ext cx="0" cy="609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17</xdr:row>
      <xdr:rowOff>0</xdr:rowOff>
    </xdr:from>
    <xdr:to>
      <xdr:col>2</xdr:col>
      <xdr:colOff>3829050</xdr:colOff>
      <xdr:row>18</xdr:row>
      <xdr:rowOff>66675</xdr:rowOff>
    </xdr:to>
    <xdr:pic>
      <xdr:nvPicPr>
        <xdr:cNvPr id="4113" name="Obrázok 1294">
          <a:extLst>
            <a:ext uri="{FF2B5EF4-FFF2-40B4-BE49-F238E27FC236}">
              <a16:creationId xmlns:a16="http://schemas.microsoft.com/office/drawing/2014/main" id="{00000000-0008-0000-0300-00001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95875" y="8172450"/>
          <a:ext cx="0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17</xdr:row>
      <xdr:rowOff>0</xdr:rowOff>
    </xdr:from>
    <xdr:to>
      <xdr:col>2</xdr:col>
      <xdr:colOff>3333750</xdr:colOff>
      <xdr:row>18</xdr:row>
      <xdr:rowOff>66675</xdr:rowOff>
    </xdr:to>
    <xdr:pic>
      <xdr:nvPicPr>
        <xdr:cNvPr id="4115" name="Obrázok 950">
          <a:extLst>
            <a:ext uri="{FF2B5EF4-FFF2-40B4-BE49-F238E27FC236}">
              <a16:creationId xmlns:a16="http://schemas.microsoft.com/office/drawing/2014/main" id="{00000000-0008-0000-0300-00001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600575" y="8172450"/>
          <a:ext cx="0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30</xdr:row>
      <xdr:rowOff>0</xdr:rowOff>
    </xdr:from>
    <xdr:to>
      <xdr:col>2</xdr:col>
      <xdr:colOff>3181350</xdr:colOff>
      <xdr:row>31</xdr:row>
      <xdr:rowOff>85725</xdr:rowOff>
    </xdr:to>
    <xdr:pic>
      <xdr:nvPicPr>
        <xdr:cNvPr id="4116" name="Picture 1382">
          <a:extLst>
            <a:ext uri="{FF2B5EF4-FFF2-40B4-BE49-F238E27FC236}">
              <a16:creationId xmlns:a16="http://schemas.microsoft.com/office/drawing/2014/main" id="{00000000-0008-0000-0300-000014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438650" y="10420350"/>
          <a:ext cx="9525" cy="3810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2286000</xdr:colOff>
      <xdr:row>30</xdr:row>
      <xdr:rowOff>0</xdr:rowOff>
    </xdr:from>
    <xdr:to>
      <xdr:col>2</xdr:col>
      <xdr:colOff>2286000</xdr:colOff>
      <xdr:row>31</xdr:row>
      <xdr:rowOff>57150</xdr:rowOff>
    </xdr:to>
    <xdr:pic>
      <xdr:nvPicPr>
        <xdr:cNvPr id="4117" name="Picture 792">
          <a:extLst>
            <a:ext uri="{FF2B5EF4-FFF2-40B4-BE49-F238E27FC236}">
              <a16:creationId xmlns:a16="http://schemas.microsoft.com/office/drawing/2014/main" id="{00000000-0008-0000-0300-00001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552825" y="10420350"/>
          <a:ext cx="0" cy="3524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24</xdr:row>
      <xdr:rowOff>0</xdr:rowOff>
    </xdr:from>
    <xdr:to>
      <xdr:col>2</xdr:col>
      <xdr:colOff>3171825</xdr:colOff>
      <xdr:row>24</xdr:row>
      <xdr:rowOff>238125</xdr:rowOff>
    </xdr:to>
    <xdr:pic>
      <xdr:nvPicPr>
        <xdr:cNvPr id="4118" name="Picture 1382">
          <a:extLst>
            <a:ext uri="{FF2B5EF4-FFF2-40B4-BE49-F238E27FC236}">
              <a16:creationId xmlns:a16="http://schemas.microsoft.com/office/drawing/2014/main" id="{00000000-0008-0000-0300-00001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38650" y="9305925"/>
          <a:ext cx="0" cy="2381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2286000</xdr:colOff>
      <xdr:row>24</xdr:row>
      <xdr:rowOff>0</xdr:rowOff>
    </xdr:from>
    <xdr:to>
      <xdr:col>2</xdr:col>
      <xdr:colOff>2286000</xdr:colOff>
      <xdr:row>24</xdr:row>
      <xdr:rowOff>209550</xdr:rowOff>
    </xdr:to>
    <xdr:pic>
      <xdr:nvPicPr>
        <xdr:cNvPr id="4119" name="Picture 792">
          <a:extLst>
            <a:ext uri="{FF2B5EF4-FFF2-40B4-BE49-F238E27FC236}">
              <a16:creationId xmlns:a16="http://schemas.microsoft.com/office/drawing/2014/main" id="{00000000-0008-0000-0300-000017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552825" y="9305925"/>
          <a:ext cx="0" cy="2095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1924050</xdr:colOff>
      <xdr:row>11</xdr:row>
      <xdr:rowOff>428625</xdr:rowOff>
    </xdr:from>
    <xdr:to>
      <xdr:col>2</xdr:col>
      <xdr:colOff>1933575</xdr:colOff>
      <xdr:row>18</xdr:row>
      <xdr:rowOff>66675</xdr:rowOff>
    </xdr:to>
    <xdr:pic>
      <xdr:nvPicPr>
        <xdr:cNvPr id="6145" name="Obrázek 1330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9925" y="5591175"/>
          <a:ext cx="9525" cy="10668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11</xdr:row>
      <xdr:rowOff>428625</xdr:rowOff>
    </xdr:from>
    <xdr:to>
      <xdr:col>2</xdr:col>
      <xdr:colOff>3181350</xdr:colOff>
      <xdr:row>13</xdr:row>
      <xdr:rowOff>76200</xdr:rowOff>
    </xdr:to>
    <xdr:pic>
      <xdr:nvPicPr>
        <xdr:cNvPr id="6146" name="Obrázok 1350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5591175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11</xdr:row>
      <xdr:rowOff>428625</xdr:rowOff>
    </xdr:from>
    <xdr:to>
      <xdr:col>2</xdr:col>
      <xdr:colOff>4019550</xdr:colOff>
      <xdr:row>14</xdr:row>
      <xdr:rowOff>133350</xdr:rowOff>
    </xdr:to>
    <xdr:pic>
      <xdr:nvPicPr>
        <xdr:cNvPr id="6147" name="Obrázok 1294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5591175"/>
          <a:ext cx="0" cy="4191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11</xdr:row>
      <xdr:rowOff>428625</xdr:rowOff>
    </xdr:from>
    <xdr:to>
      <xdr:col>2</xdr:col>
      <xdr:colOff>1733550</xdr:colOff>
      <xdr:row>18</xdr:row>
      <xdr:rowOff>66675</xdr:rowOff>
    </xdr:to>
    <xdr:pic>
      <xdr:nvPicPr>
        <xdr:cNvPr id="6148" name="Obrázek 1330">
          <a:extLst>
            <a:ext uri="{FF2B5EF4-FFF2-40B4-BE49-F238E27FC236}">
              <a16:creationId xmlns:a16="http://schemas.microsoft.com/office/drawing/2014/main" id="{00000000-0008-0000-0500-000004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5591175"/>
          <a:ext cx="0" cy="10668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11</xdr:row>
      <xdr:rowOff>428625</xdr:rowOff>
    </xdr:from>
    <xdr:to>
      <xdr:col>2</xdr:col>
      <xdr:colOff>4286250</xdr:colOff>
      <xdr:row>15</xdr:row>
      <xdr:rowOff>38100</xdr:rowOff>
    </xdr:to>
    <xdr:pic>
      <xdr:nvPicPr>
        <xdr:cNvPr id="6149" name="Obrázok 1151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5591175"/>
          <a:ext cx="0" cy="4667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11</xdr:row>
      <xdr:rowOff>428625</xdr:rowOff>
    </xdr:from>
    <xdr:to>
      <xdr:col>2</xdr:col>
      <xdr:colOff>2990850</xdr:colOff>
      <xdr:row>13</xdr:row>
      <xdr:rowOff>85725</xdr:rowOff>
    </xdr:to>
    <xdr:pic>
      <xdr:nvPicPr>
        <xdr:cNvPr id="6150" name="Obrázok 1350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5591175"/>
          <a:ext cx="952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11</xdr:row>
      <xdr:rowOff>428625</xdr:rowOff>
    </xdr:from>
    <xdr:to>
      <xdr:col>2</xdr:col>
      <xdr:colOff>3838575</xdr:colOff>
      <xdr:row>14</xdr:row>
      <xdr:rowOff>133350</xdr:rowOff>
    </xdr:to>
    <xdr:pic>
      <xdr:nvPicPr>
        <xdr:cNvPr id="6151" name="Obrázok 1294">
          <a:extLst>
            <a:ext uri="{FF2B5EF4-FFF2-40B4-BE49-F238E27FC236}">
              <a16:creationId xmlns:a16="http://schemas.microsoft.com/office/drawing/2014/main" id="{00000000-0008-0000-0500-000007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14925" y="5591175"/>
          <a:ext cx="9525" cy="4191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4105275</xdr:colOff>
      <xdr:row>4</xdr:row>
      <xdr:rowOff>0</xdr:rowOff>
    </xdr:from>
    <xdr:to>
      <xdr:col>2</xdr:col>
      <xdr:colOff>4105275</xdr:colOff>
      <xdr:row>7</xdr:row>
      <xdr:rowOff>371475</xdr:rowOff>
    </xdr:to>
    <xdr:pic>
      <xdr:nvPicPr>
        <xdr:cNvPr id="6152" name="Obrázok 1033">
          <a:extLst>
            <a:ext uri="{FF2B5EF4-FFF2-40B4-BE49-F238E27FC236}">
              <a16:creationId xmlns:a16="http://schemas.microsoft.com/office/drawing/2014/main" id="{00000000-0008-0000-0500-00000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91150" y="1733550"/>
          <a:ext cx="0" cy="10858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11</xdr:row>
      <xdr:rowOff>428625</xdr:rowOff>
    </xdr:from>
    <xdr:to>
      <xdr:col>2</xdr:col>
      <xdr:colOff>3657600</xdr:colOff>
      <xdr:row>15</xdr:row>
      <xdr:rowOff>19050</xdr:rowOff>
    </xdr:to>
    <xdr:pic>
      <xdr:nvPicPr>
        <xdr:cNvPr id="6153" name="Obrázek 1">
          <a:extLst>
            <a:ext uri="{FF2B5EF4-FFF2-40B4-BE49-F238E27FC236}">
              <a16:creationId xmlns:a16="http://schemas.microsoft.com/office/drawing/2014/main" id="{00000000-0008-0000-0500-00000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933950" y="5591175"/>
          <a:ext cx="9525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11</xdr:row>
      <xdr:rowOff>428625</xdr:rowOff>
    </xdr:from>
    <xdr:to>
      <xdr:col>2</xdr:col>
      <xdr:colOff>4124325</xdr:colOff>
      <xdr:row>16</xdr:row>
      <xdr:rowOff>209550</xdr:rowOff>
    </xdr:to>
    <xdr:pic>
      <xdr:nvPicPr>
        <xdr:cNvPr id="6154" name="Obrázok 2">
          <a:extLst>
            <a:ext uri="{FF2B5EF4-FFF2-40B4-BE49-F238E27FC236}">
              <a16:creationId xmlns:a16="http://schemas.microsoft.com/office/drawing/2014/main" id="{00000000-0008-0000-0500-00000A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400675" y="5591175"/>
          <a:ext cx="9525" cy="781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11</xdr:row>
      <xdr:rowOff>428625</xdr:rowOff>
    </xdr:from>
    <xdr:to>
      <xdr:col>2</xdr:col>
      <xdr:colOff>3914775</xdr:colOff>
      <xdr:row>14</xdr:row>
      <xdr:rowOff>76200</xdr:rowOff>
    </xdr:to>
    <xdr:pic>
      <xdr:nvPicPr>
        <xdr:cNvPr id="6155" name="Obrázok 941">
          <a:extLst>
            <a:ext uri="{FF2B5EF4-FFF2-40B4-BE49-F238E27FC236}">
              <a16:creationId xmlns:a16="http://schemas.microsoft.com/office/drawing/2014/main" id="{00000000-0008-0000-0500-00000B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5591175"/>
          <a:ext cx="0" cy="3619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11</xdr:row>
      <xdr:rowOff>428625</xdr:rowOff>
    </xdr:from>
    <xdr:to>
      <xdr:col>2</xdr:col>
      <xdr:colOff>3333750</xdr:colOff>
      <xdr:row>16</xdr:row>
      <xdr:rowOff>9525</xdr:rowOff>
    </xdr:to>
    <xdr:pic>
      <xdr:nvPicPr>
        <xdr:cNvPr id="6156" name="Obrázok 950">
          <a:extLst>
            <a:ext uri="{FF2B5EF4-FFF2-40B4-BE49-F238E27FC236}">
              <a16:creationId xmlns:a16="http://schemas.microsoft.com/office/drawing/2014/main" id="{00000000-0008-0000-0500-00000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5591175"/>
          <a:ext cx="0" cy="5810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11</xdr:row>
      <xdr:rowOff>428625</xdr:rowOff>
    </xdr:from>
    <xdr:to>
      <xdr:col>2</xdr:col>
      <xdr:colOff>4038600</xdr:colOff>
      <xdr:row>15</xdr:row>
      <xdr:rowOff>47625</xdr:rowOff>
    </xdr:to>
    <xdr:pic>
      <xdr:nvPicPr>
        <xdr:cNvPr id="6157" name="Obrázok 1149">
          <a:extLst>
            <a:ext uri="{FF2B5EF4-FFF2-40B4-BE49-F238E27FC236}">
              <a16:creationId xmlns:a16="http://schemas.microsoft.com/office/drawing/2014/main" id="{00000000-0008-0000-0500-00000D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5591175"/>
          <a:ext cx="0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4</xdr:row>
      <xdr:rowOff>0</xdr:rowOff>
    </xdr:from>
    <xdr:to>
      <xdr:col>2</xdr:col>
      <xdr:colOff>4124325</xdr:colOff>
      <xdr:row>7</xdr:row>
      <xdr:rowOff>66675</xdr:rowOff>
    </xdr:to>
    <xdr:pic>
      <xdr:nvPicPr>
        <xdr:cNvPr id="6158" name="Obrázok 2">
          <a:extLst>
            <a:ext uri="{FF2B5EF4-FFF2-40B4-BE49-F238E27FC236}">
              <a16:creationId xmlns:a16="http://schemas.microsoft.com/office/drawing/2014/main" id="{00000000-0008-0000-0500-00000E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400675" y="1733550"/>
          <a:ext cx="9525" cy="781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11</xdr:row>
      <xdr:rowOff>428625</xdr:rowOff>
    </xdr:from>
    <xdr:to>
      <xdr:col>2</xdr:col>
      <xdr:colOff>1933575</xdr:colOff>
      <xdr:row>16</xdr:row>
      <xdr:rowOff>123825</xdr:rowOff>
    </xdr:to>
    <xdr:pic>
      <xdr:nvPicPr>
        <xdr:cNvPr id="6159" name="Obrázek 1330">
          <a:extLst>
            <a:ext uri="{FF2B5EF4-FFF2-40B4-BE49-F238E27FC236}">
              <a16:creationId xmlns:a16="http://schemas.microsoft.com/office/drawing/2014/main" id="{00000000-0008-0000-0500-00000F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9925" y="5591175"/>
          <a:ext cx="9525" cy="6953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11</xdr:row>
      <xdr:rowOff>428625</xdr:rowOff>
    </xdr:from>
    <xdr:to>
      <xdr:col>2</xdr:col>
      <xdr:colOff>3181350</xdr:colOff>
      <xdr:row>13</xdr:row>
      <xdr:rowOff>76200</xdr:rowOff>
    </xdr:to>
    <xdr:pic>
      <xdr:nvPicPr>
        <xdr:cNvPr id="6160" name="Obrázok 1350">
          <a:extLst>
            <a:ext uri="{FF2B5EF4-FFF2-40B4-BE49-F238E27FC236}">
              <a16:creationId xmlns:a16="http://schemas.microsoft.com/office/drawing/2014/main" id="{00000000-0008-0000-0500-000010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5591175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11</xdr:row>
      <xdr:rowOff>428625</xdr:rowOff>
    </xdr:from>
    <xdr:to>
      <xdr:col>2</xdr:col>
      <xdr:colOff>4019550</xdr:colOff>
      <xdr:row>14</xdr:row>
      <xdr:rowOff>133350</xdr:rowOff>
    </xdr:to>
    <xdr:pic>
      <xdr:nvPicPr>
        <xdr:cNvPr id="6161" name="Obrázok 1294">
          <a:extLst>
            <a:ext uri="{FF2B5EF4-FFF2-40B4-BE49-F238E27FC236}">
              <a16:creationId xmlns:a16="http://schemas.microsoft.com/office/drawing/2014/main" id="{00000000-0008-0000-0500-00001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5591175"/>
          <a:ext cx="0" cy="4191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11</xdr:row>
      <xdr:rowOff>428625</xdr:rowOff>
    </xdr:from>
    <xdr:to>
      <xdr:col>2</xdr:col>
      <xdr:colOff>1733550</xdr:colOff>
      <xdr:row>16</xdr:row>
      <xdr:rowOff>123825</xdr:rowOff>
    </xdr:to>
    <xdr:pic>
      <xdr:nvPicPr>
        <xdr:cNvPr id="6162" name="Obrázek 1330">
          <a:extLst>
            <a:ext uri="{FF2B5EF4-FFF2-40B4-BE49-F238E27FC236}">
              <a16:creationId xmlns:a16="http://schemas.microsoft.com/office/drawing/2014/main" id="{00000000-0008-0000-0500-00001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5591175"/>
          <a:ext cx="0" cy="6953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11</xdr:row>
      <xdr:rowOff>428625</xdr:rowOff>
    </xdr:from>
    <xdr:to>
      <xdr:col>2</xdr:col>
      <xdr:colOff>4286250</xdr:colOff>
      <xdr:row>15</xdr:row>
      <xdr:rowOff>38100</xdr:rowOff>
    </xdr:to>
    <xdr:pic>
      <xdr:nvPicPr>
        <xdr:cNvPr id="6163" name="Obrázok 1151">
          <a:extLst>
            <a:ext uri="{FF2B5EF4-FFF2-40B4-BE49-F238E27FC236}">
              <a16:creationId xmlns:a16="http://schemas.microsoft.com/office/drawing/2014/main" id="{00000000-0008-0000-0500-000013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5591175"/>
          <a:ext cx="0" cy="4667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11</xdr:row>
      <xdr:rowOff>428625</xdr:rowOff>
    </xdr:from>
    <xdr:to>
      <xdr:col>2</xdr:col>
      <xdr:colOff>2990850</xdr:colOff>
      <xdr:row>13</xdr:row>
      <xdr:rowOff>85725</xdr:rowOff>
    </xdr:to>
    <xdr:pic>
      <xdr:nvPicPr>
        <xdr:cNvPr id="6164" name="Obrázok 1350">
          <a:extLst>
            <a:ext uri="{FF2B5EF4-FFF2-40B4-BE49-F238E27FC236}">
              <a16:creationId xmlns:a16="http://schemas.microsoft.com/office/drawing/2014/main" id="{00000000-0008-0000-0500-000014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5591175"/>
          <a:ext cx="952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11</xdr:row>
      <xdr:rowOff>428625</xdr:rowOff>
    </xdr:from>
    <xdr:to>
      <xdr:col>2</xdr:col>
      <xdr:colOff>3838575</xdr:colOff>
      <xdr:row>14</xdr:row>
      <xdr:rowOff>133350</xdr:rowOff>
    </xdr:to>
    <xdr:pic>
      <xdr:nvPicPr>
        <xdr:cNvPr id="6165" name="Obrázok 1294">
          <a:extLst>
            <a:ext uri="{FF2B5EF4-FFF2-40B4-BE49-F238E27FC236}">
              <a16:creationId xmlns:a16="http://schemas.microsoft.com/office/drawing/2014/main" id="{00000000-0008-0000-0500-00001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14925" y="5591175"/>
          <a:ext cx="9525" cy="4191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11</xdr:row>
      <xdr:rowOff>428625</xdr:rowOff>
    </xdr:from>
    <xdr:to>
      <xdr:col>2</xdr:col>
      <xdr:colOff>3657600</xdr:colOff>
      <xdr:row>15</xdr:row>
      <xdr:rowOff>19050</xdr:rowOff>
    </xdr:to>
    <xdr:pic>
      <xdr:nvPicPr>
        <xdr:cNvPr id="6166" name="Obrázek 1">
          <a:extLst>
            <a:ext uri="{FF2B5EF4-FFF2-40B4-BE49-F238E27FC236}">
              <a16:creationId xmlns:a16="http://schemas.microsoft.com/office/drawing/2014/main" id="{00000000-0008-0000-0500-000016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933950" y="5591175"/>
          <a:ext cx="9525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11</xdr:row>
      <xdr:rowOff>428625</xdr:rowOff>
    </xdr:from>
    <xdr:to>
      <xdr:col>2</xdr:col>
      <xdr:colOff>4124325</xdr:colOff>
      <xdr:row>16</xdr:row>
      <xdr:rowOff>209550</xdr:rowOff>
    </xdr:to>
    <xdr:pic>
      <xdr:nvPicPr>
        <xdr:cNvPr id="6167" name="Obrázok 2">
          <a:extLst>
            <a:ext uri="{FF2B5EF4-FFF2-40B4-BE49-F238E27FC236}">
              <a16:creationId xmlns:a16="http://schemas.microsoft.com/office/drawing/2014/main" id="{00000000-0008-0000-0500-000017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400675" y="5591175"/>
          <a:ext cx="9525" cy="781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11</xdr:row>
      <xdr:rowOff>428625</xdr:rowOff>
    </xdr:from>
    <xdr:to>
      <xdr:col>2</xdr:col>
      <xdr:colOff>3914775</xdr:colOff>
      <xdr:row>14</xdr:row>
      <xdr:rowOff>76200</xdr:rowOff>
    </xdr:to>
    <xdr:pic>
      <xdr:nvPicPr>
        <xdr:cNvPr id="6168" name="Obrázok 941">
          <a:extLst>
            <a:ext uri="{FF2B5EF4-FFF2-40B4-BE49-F238E27FC236}">
              <a16:creationId xmlns:a16="http://schemas.microsoft.com/office/drawing/2014/main" id="{00000000-0008-0000-0500-00001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5591175"/>
          <a:ext cx="0" cy="3619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11</xdr:row>
      <xdr:rowOff>428625</xdr:rowOff>
    </xdr:from>
    <xdr:to>
      <xdr:col>2</xdr:col>
      <xdr:colOff>3333750</xdr:colOff>
      <xdr:row>16</xdr:row>
      <xdr:rowOff>9525</xdr:rowOff>
    </xdr:to>
    <xdr:pic>
      <xdr:nvPicPr>
        <xdr:cNvPr id="6169" name="Obrázok 950">
          <a:extLst>
            <a:ext uri="{FF2B5EF4-FFF2-40B4-BE49-F238E27FC236}">
              <a16:creationId xmlns:a16="http://schemas.microsoft.com/office/drawing/2014/main" id="{00000000-0008-0000-0500-00001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5591175"/>
          <a:ext cx="0" cy="5810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11</xdr:row>
      <xdr:rowOff>428625</xdr:rowOff>
    </xdr:from>
    <xdr:to>
      <xdr:col>2</xdr:col>
      <xdr:colOff>4038600</xdr:colOff>
      <xdr:row>15</xdr:row>
      <xdr:rowOff>47625</xdr:rowOff>
    </xdr:to>
    <xdr:pic>
      <xdr:nvPicPr>
        <xdr:cNvPr id="6170" name="Obrázok 1149">
          <a:extLst>
            <a:ext uri="{FF2B5EF4-FFF2-40B4-BE49-F238E27FC236}">
              <a16:creationId xmlns:a16="http://schemas.microsoft.com/office/drawing/2014/main" id="{00000000-0008-0000-0500-00001A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5591175"/>
          <a:ext cx="0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11</xdr:row>
      <xdr:rowOff>428625</xdr:rowOff>
    </xdr:from>
    <xdr:to>
      <xdr:col>2</xdr:col>
      <xdr:colOff>1933575</xdr:colOff>
      <xdr:row>14</xdr:row>
      <xdr:rowOff>123825</xdr:rowOff>
    </xdr:to>
    <xdr:pic>
      <xdr:nvPicPr>
        <xdr:cNvPr id="6171" name="Obrázek 1330">
          <a:extLst>
            <a:ext uri="{FF2B5EF4-FFF2-40B4-BE49-F238E27FC236}">
              <a16:creationId xmlns:a16="http://schemas.microsoft.com/office/drawing/2014/main" id="{00000000-0008-0000-0500-00001B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209925" y="5591175"/>
          <a:ext cx="9525" cy="409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11</xdr:row>
      <xdr:rowOff>428625</xdr:rowOff>
    </xdr:from>
    <xdr:to>
      <xdr:col>2</xdr:col>
      <xdr:colOff>3181350</xdr:colOff>
      <xdr:row>13</xdr:row>
      <xdr:rowOff>76200</xdr:rowOff>
    </xdr:to>
    <xdr:pic>
      <xdr:nvPicPr>
        <xdr:cNvPr id="6172" name="Obrázok 1350">
          <a:extLst>
            <a:ext uri="{FF2B5EF4-FFF2-40B4-BE49-F238E27FC236}">
              <a16:creationId xmlns:a16="http://schemas.microsoft.com/office/drawing/2014/main" id="{00000000-0008-0000-0500-00001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5591175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11</xdr:row>
      <xdr:rowOff>428625</xdr:rowOff>
    </xdr:from>
    <xdr:to>
      <xdr:col>2</xdr:col>
      <xdr:colOff>4019550</xdr:colOff>
      <xdr:row>13</xdr:row>
      <xdr:rowOff>76200</xdr:rowOff>
    </xdr:to>
    <xdr:pic>
      <xdr:nvPicPr>
        <xdr:cNvPr id="6173" name="Obrázok 1294">
          <a:extLst>
            <a:ext uri="{FF2B5EF4-FFF2-40B4-BE49-F238E27FC236}">
              <a16:creationId xmlns:a16="http://schemas.microsoft.com/office/drawing/2014/main" id="{00000000-0008-0000-0500-00001D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5591175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11</xdr:row>
      <xdr:rowOff>428625</xdr:rowOff>
    </xdr:from>
    <xdr:to>
      <xdr:col>2</xdr:col>
      <xdr:colOff>1733550</xdr:colOff>
      <xdr:row>14</xdr:row>
      <xdr:rowOff>123825</xdr:rowOff>
    </xdr:to>
    <xdr:pic>
      <xdr:nvPicPr>
        <xdr:cNvPr id="6174" name="Obrázek 1330">
          <a:extLst>
            <a:ext uri="{FF2B5EF4-FFF2-40B4-BE49-F238E27FC236}">
              <a16:creationId xmlns:a16="http://schemas.microsoft.com/office/drawing/2014/main" id="{00000000-0008-0000-0500-00001E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5591175"/>
          <a:ext cx="0" cy="409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11</xdr:row>
      <xdr:rowOff>428625</xdr:rowOff>
    </xdr:from>
    <xdr:to>
      <xdr:col>2</xdr:col>
      <xdr:colOff>4286250</xdr:colOff>
      <xdr:row>13</xdr:row>
      <xdr:rowOff>76200</xdr:rowOff>
    </xdr:to>
    <xdr:pic>
      <xdr:nvPicPr>
        <xdr:cNvPr id="6175" name="Obrázok 1151">
          <a:extLst>
            <a:ext uri="{FF2B5EF4-FFF2-40B4-BE49-F238E27FC236}">
              <a16:creationId xmlns:a16="http://schemas.microsoft.com/office/drawing/2014/main" id="{00000000-0008-0000-0500-00001F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5591175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11</xdr:row>
      <xdr:rowOff>428625</xdr:rowOff>
    </xdr:from>
    <xdr:to>
      <xdr:col>2</xdr:col>
      <xdr:colOff>2990850</xdr:colOff>
      <xdr:row>13</xdr:row>
      <xdr:rowOff>76200</xdr:rowOff>
    </xdr:to>
    <xdr:pic>
      <xdr:nvPicPr>
        <xdr:cNvPr id="6176" name="Obrázok 1350">
          <a:extLst>
            <a:ext uri="{FF2B5EF4-FFF2-40B4-BE49-F238E27FC236}">
              <a16:creationId xmlns:a16="http://schemas.microsoft.com/office/drawing/2014/main" id="{00000000-0008-0000-0500-000020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5591175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11</xdr:row>
      <xdr:rowOff>428625</xdr:rowOff>
    </xdr:from>
    <xdr:to>
      <xdr:col>2</xdr:col>
      <xdr:colOff>3838575</xdr:colOff>
      <xdr:row>13</xdr:row>
      <xdr:rowOff>76200</xdr:rowOff>
    </xdr:to>
    <xdr:pic>
      <xdr:nvPicPr>
        <xdr:cNvPr id="6177" name="Obrázok 1294">
          <a:extLst>
            <a:ext uri="{FF2B5EF4-FFF2-40B4-BE49-F238E27FC236}">
              <a16:creationId xmlns:a16="http://schemas.microsoft.com/office/drawing/2014/main" id="{00000000-0008-0000-0500-00002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14925" y="5591175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11</xdr:row>
      <xdr:rowOff>428625</xdr:rowOff>
    </xdr:from>
    <xdr:to>
      <xdr:col>2</xdr:col>
      <xdr:colOff>3657600</xdr:colOff>
      <xdr:row>13</xdr:row>
      <xdr:rowOff>76200</xdr:rowOff>
    </xdr:to>
    <xdr:pic>
      <xdr:nvPicPr>
        <xdr:cNvPr id="6178" name="Obrázek 1">
          <a:extLst>
            <a:ext uri="{FF2B5EF4-FFF2-40B4-BE49-F238E27FC236}">
              <a16:creationId xmlns:a16="http://schemas.microsoft.com/office/drawing/2014/main" id="{00000000-0008-0000-0500-00002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933950" y="5591175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11</xdr:row>
      <xdr:rowOff>428625</xdr:rowOff>
    </xdr:from>
    <xdr:to>
      <xdr:col>2</xdr:col>
      <xdr:colOff>4124325</xdr:colOff>
      <xdr:row>13</xdr:row>
      <xdr:rowOff>76200</xdr:rowOff>
    </xdr:to>
    <xdr:pic>
      <xdr:nvPicPr>
        <xdr:cNvPr id="6179" name="Obrázok 2">
          <a:extLst>
            <a:ext uri="{FF2B5EF4-FFF2-40B4-BE49-F238E27FC236}">
              <a16:creationId xmlns:a16="http://schemas.microsoft.com/office/drawing/2014/main" id="{00000000-0008-0000-0500-000023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400675" y="5591175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11</xdr:row>
      <xdr:rowOff>428625</xdr:rowOff>
    </xdr:from>
    <xdr:to>
      <xdr:col>2</xdr:col>
      <xdr:colOff>3914775</xdr:colOff>
      <xdr:row>13</xdr:row>
      <xdr:rowOff>76200</xdr:rowOff>
    </xdr:to>
    <xdr:pic>
      <xdr:nvPicPr>
        <xdr:cNvPr id="6180" name="Obrázok 941">
          <a:extLst>
            <a:ext uri="{FF2B5EF4-FFF2-40B4-BE49-F238E27FC236}">
              <a16:creationId xmlns:a16="http://schemas.microsoft.com/office/drawing/2014/main" id="{00000000-0008-0000-0500-000024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5591175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11</xdr:row>
      <xdr:rowOff>428625</xdr:rowOff>
    </xdr:from>
    <xdr:to>
      <xdr:col>2</xdr:col>
      <xdr:colOff>3333750</xdr:colOff>
      <xdr:row>13</xdr:row>
      <xdr:rowOff>76200</xdr:rowOff>
    </xdr:to>
    <xdr:pic>
      <xdr:nvPicPr>
        <xdr:cNvPr id="6181" name="Obrázok 950">
          <a:extLst>
            <a:ext uri="{FF2B5EF4-FFF2-40B4-BE49-F238E27FC236}">
              <a16:creationId xmlns:a16="http://schemas.microsoft.com/office/drawing/2014/main" id="{00000000-0008-0000-0500-00002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5591175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11</xdr:row>
      <xdr:rowOff>428625</xdr:rowOff>
    </xdr:from>
    <xdr:to>
      <xdr:col>2</xdr:col>
      <xdr:colOff>4038600</xdr:colOff>
      <xdr:row>13</xdr:row>
      <xdr:rowOff>76200</xdr:rowOff>
    </xdr:to>
    <xdr:pic>
      <xdr:nvPicPr>
        <xdr:cNvPr id="6182" name="Obrázok 1149">
          <a:extLst>
            <a:ext uri="{FF2B5EF4-FFF2-40B4-BE49-F238E27FC236}">
              <a16:creationId xmlns:a16="http://schemas.microsoft.com/office/drawing/2014/main" id="{00000000-0008-0000-0500-000026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5591175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5</xdr:row>
      <xdr:rowOff>0</xdr:rowOff>
    </xdr:from>
    <xdr:to>
      <xdr:col>2</xdr:col>
      <xdr:colOff>1924050</xdr:colOff>
      <xdr:row>5</xdr:row>
      <xdr:rowOff>152400</xdr:rowOff>
    </xdr:to>
    <xdr:pic>
      <xdr:nvPicPr>
        <xdr:cNvPr id="6183" name="Obrázek 1330">
          <a:extLst>
            <a:ext uri="{FF2B5EF4-FFF2-40B4-BE49-F238E27FC236}">
              <a16:creationId xmlns:a16="http://schemas.microsoft.com/office/drawing/2014/main" id="{00000000-0008-0000-0500-000027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099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5</xdr:row>
      <xdr:rowOff>0</xdr:rowOff>
    </xdr:from>
    <xdr:to>
      <xdr:col>2</xdr:col>
      <xdr:colOff>3171825</xdr:colOff>
      <xdr:row>5</xdr:row>
      <xdr:rowOff>152400</xdr:rowOff>
    </xdr:to>
    <xdr:pic>
      <xdr:nvPicPr>
        <xdr:cNvPr id="6184" name="Obrázok 1350">
          <a:extLst>
            <a:ext uri="{FF2B5EF4-FFF2-40B4-BE49-F238E27FC236}">
              <a16:creationId xmlns:a16="http://schemas.microsoft.com/office/drawing/2014/main" id="{00000000-0008-0000-0500-00002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457700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5</xdr:row>
      <xdr:rowOff>0</xdr:rowOff>
    </xdr:from>
    <xdr:to>
      <xdr:col>2</xdr:col>
      <xdr:colOff>4019550</xdr:colOff>
      <xdr:row>5</xdr:row>
      <xdr:rowOff>152400</xdr:rowOff>
    </xdr:to>
    <xdr:pic>
      <xdr:nvPicPr>
        <xdr:cNvPr id="6185" name="Obrázok 1294">
          <a:extLst>
            <a:ext uri="{FF2B5EF4-FFF2-40B4-BE49-F238E27FC236}">
              <a16:creationId xmlns:a16="http://schemas.microsoft.com/office/drawing/2014/main" id="{00000000-0008-0000-0500-00002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5</xdr:row>
      <xdr:rowOff>0</xdr:rowOff>
    </xdr:from>
    <xdr:to>
      <xdr:col>2</xdr:col>
      <xdr:colOff>1733550</xdr:colOff>
      <xdr:row>5</xdr:row>
      <xdr:rowOff>152400</xdr:rowOff>
    </xdr:to>
    <xdr:pic>
      <xdr:nvPicPr>
        <xdr:cNvPr id="6186" name="Obrázek 1330">
          <a:extLst>
            <a:ext uri="{FF2B5EF4-FFF2-40B4-BE49-F238E27FC236}">
              <a16:creationId xmlns:a16="http://schemas.microsoft.com/office/drawing/2014/main" id="{00000000-0008-0000-0500-00002A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5</xdr:row>
      <xdr:rowOff>0</xdr:rowOff>
    </xdr:from>
    <xdr:to>
      <xdr:col>2</xdr:col>
      <xdr:colOff>4286250</xdr:colOff>
      <xdr:row>5</xdr:row>
      <xdr:rowOff>152400</xdr:rowOff>
    </xdr:to>
    <xdr:pic>
      <xdr:nvPicPr>
        <xdr:cNvPr id="6187" name="Obrázok 1151">
          <a:extLst>
            <a:ext uri="{FF2B5EF4-FFF2-40B4-BE49-F238E27FC236}">
              <a16:creationId xmlns:a16="http://schemas.microsoft.com/office/drawing/2014/main" id="{00000000-0008-0000-0500-00002B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5</xdr:row>
      <xdr:rowOff>0</xdr:rowOff>
    </xdr:from>
    <xdr:to>
      <xdr:col>2</xdr:col>
      <xdr:colOff>2981325</xdr:colOff>
      <xdr:row>5</xdr:row>
      <xdr:rowOff>152400</xdr:rowOff>
    </xdr:to>
    <xdr:pic>
      <xdr:nvPicPr>
        <xdr:cNvPr id="6188" name="Obrázok 1350">
          <a:extLst>
            <a:ext uri="{FF2B5EF4-FFF2-40B4-BE49-F238E27FC236}">
              <a16:creationId xmlns:a16="http://schemas.microsoft.com/office/drawing/2014/main" id="{00000000-0008-0000-0500-00002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267200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5</xdr:row>
      <xdr:rowOff>0</xdr:rowOff>
    </xdr:from>
    <xdr:to>
      <xdr:col>2</xdr:col>
      <xdr:colOff>3829050</xdr:colOff>
      <xdr:row>5</xdr:row>
      <xdr:rowOff>152400</xdr:rowOff>
    </xdr:to>
    <xdr:pic>
      <xdr:nvPicPr>
        <xdr:cNvPr id="6189" name="Obrázok 1294">
          <a:extLst>
            <a:ext uri="{FF2B5EF4-FFF2-40B4-BE49-F238E27FC236}">
              <a16:creationId xmlns:a16="http://schemas.microsoft.com/office/drawing/2014/main" id="{00000000-0008-0000-0500-00002D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149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5</xdr:row>
      <xdr:rowOff>0</xdr:rowOff>
    </xdr:from>
    <xdr:to>
      <xdr:col>2</xdr:col>
      <xdr:colOff>3648075</xdr:colOff>
      <xdr:row>5</xdr:row>
      <xdr:rowOff>152400</xdr:rowOff>
    </xdr:to>
    <xdr:pic>
      <xdr:nvPicPr>
        <xdr:cNvPr id="6190" name="Obrázek 1">
          <a:extLst>
            <a:ext uri="{FF2B5EF4-FFF2-40B4-BE49-F238E27FC236}">
              <a16:creationId xmlns:a16="http://schemas.microsoft.com/office/drawing/2014/main" id="{00000000-0008-0000-0500-00002E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4933950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5</xdr:row>
      <xdr:rowOff>0</xdr:rowOff>
    </xdr:from>
    <xdr:to>
      <xdr:col>2</xdr:col>
      <xdr:colOff>4114800</xdr:colOff>
      <xdr:row>5</xdr:row>
      <xdr:rowOff>152400</xdr:rowOff>
    </xdr:to>
    <xdr:pic>
      <xdr:nvPicPr>
        <xdr:cNvPr id="6191" name="Obrázok 2">
          <a:extLst>
            <a:ext uri="{FF2B5EF4-FFF2-40B4-BE49-F238E27FC236}">
              <a16:creationId xmlns:a16="http://schemas.microsoft.com/office/drawing/2014/main" id="{00000000-0008-0000-0500-00002F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540067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5</xdr:row>
      <xdr:rowOff>0</xdr:rowOff>
    </xdr:from>
    <xdr:to>
      <xdr:col>2</xdr:col>
      <xdr:colOff>3914775</xdr:colOff>
      <xdr:row>5</xdr:row>
      <xdr:rowOff>152400</xdr:rowOff>
    </xdr:to>
    <xdr:pic>
      <xdr:nvPicPr>
        <xdr:cNvPr id="6192" name="Obrázok 941">
          <a:extLst>
            <a:ext uri="{FF2B5EF4-FFF2-40B4-BE49-F238E27FC236}">
              <a16:creationId xmlns:a16="http://schemas.microsoft.com/office/drawing/2014/main" id="{00000000-0008-0000-0500-000030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5</xdr:row>
      <xdr:rowOff>0</xdr:rowOff>
    </xdr:from>
    <xdr:to>
      <xdr:col>2</xdr:col>
      <xdr:colOff>3333750</xdr:colOff>
      <xdr:row>5</xdr:row>
      <xdr:rowOff>152400</xdr:rowOff>
    </xdr:to>
    <xdr:pic>
      <xdr:nvPicPr>
        <xdr:cNvPr id="6193" name="Obrázok 950">
          <a:extLst>
            <a:ext uri="{FF2B5EF4-FFF2-40B4-BE49-F238E27FC236}">
              <a16:creationId xmlns:a16="http://schemas.microsoft.com/office/drawing/2014/main" id="{00000000-0008-0000-0500-00003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5</xdr:row>
      <xdr:rowOff>0</xdr:rowOff>
    </xdr:from>
    <xdr:to>
      <xdr:col>2</xdr:col>
      <xdr:colOff>4038600</xdr:colOff>
      <xdr:row>5</xdr:row>
      <xdr:rowOff>152400</xdr:rowOff>
    </xdr:to>
    <xdr:pic>
      <xdr:nvPicPr>
        <xdr:cNvPr id="6194" name="Obrázok 1149">
          <a:extLst>
            <a:ext uri="{FF2B5EF4-FFF2-40B4-BE49-F238E27FC236}">
              <a16:creationId xmlns:a16="http://schemas.microsoft.com/office/drawing/2014/main" id="{00000000-0008-0000-0500-00003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8</xdr:row>
      <xdr:rowOff>0</xdr:rowOff>
    </xdr:from>
    <xdr:to>
      <xdr:col>2</xdr:col>
      <xdr:colOff>1933575</xdr:colOff>
      <xdr:row>9</xdr:row>
      <xdr:rowOff>9525</xdr:rowOff>
    </xdr:to>
    <xdr:pic>
      <xdr:nvPicPr>
        <xdr:cNvPr id="6195" name="Obrázek 1330">
          <a:extLst>
            <a:ext uri="{FF2B5EF4-FFF2-40B4-BE49-F238E27FC236}">
              <a16:creationId xmlns:a16="http://schemas.microsoft.com/office/drawing/2014/main" id="{00000000-0008-0000-0500-000033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209925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8</xdr:row>
      <xdr:rowOff>0</xdr:rowOff>
    </xdr:from>
    <xdr:to>
      <xdr:col>2</xdr:col>
      <xdr:colOff>3181350</xdr:colOff>
      <xdr:row>9</xdr:row>
      <xdr:rowOff>9525</xdr:rowOff>
    </xdr:to>
    <xdr:pic>
      <xdr:nvPicPr>
        <xdr:cNvPr id="6196" name="Obrázok 1350">
          <a:extLst>
            <a:ext uri="{FF2B5EF4-FFF2-40B4-BE49-F238E27FC236}">
              <a16:creationId xmlns:a16="http://schemas.microsoft.com/office/drawing/2014/main" id="{00000000-0008-0000-0500-000034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8</xdr:row>
      <xdr:rowOff>0</xdr:rowOff>
    </xdr:from>
    <xdr:to>
      <xdr:col>2</xdr:col>
      <xdr:colOff>4019550</xdr:colOff>
      <xdr:row>9</xdr:row>
      <xdr:rowOff>9525</xdr:rowOff>
    </xdr:to>
    <xdr:pic>
      <xdr:nvPicPr>
        <xdr:cNvPr id="6197" name="Obrázok 1294">
          <a:extLst>
            <a:ext uri="{FF2B5EF4-FFF2-40B4-BE49-F238E27FC236}">
              <a16:creationId xmlns:a16="http://schemas.microsoft.com/office/drawing/2014/main" id="{00000000-0008-0000-0500-00003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3019425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8</xdr:row>
      <xdr:rowOff>0</xdr:rowOff>
    </xdr:from>
    <xdr:to>
      <xdr:col>2</xdr:col>
      <xdr:colOff>1733550</xdr:colOff>
      <xdr:row>9</xdr:row>
      <xdr:rowOff>9525</xdr:rowOff>
    </xdr:to>
    <xdr:pic>
      <xdr:nvPicPr>
        <xdr:cNvPr id="6198" name="Obrázek 1330">
          <a:extLst>
            <a:ext uri="{FF2B5EF4-FFF2-40B4-BE49-F238E27FC236}">
              <a16:creationId xmlns:a16="http://schemas.microsoft.com/office/drawing/2014/main" id="{00000000-0008-0000-0500-000036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3019425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8</xdr:row>
      <xdr:rowOff>0</xdr:rowOff>
    </xdr:from>
    <xdr:to>
      <xdr:col>2</xdr:col>
      <xdr:colOff>4286250</xdr:colOff>
      <xdr:row>9</xdr:row>
      <xdr:rowOff>9525</xdr:rowOff>
    </xdr:to>
    <xdr:pic>
      <xdr:nvPicPr>
        <xdr:cNvPr id="6199" name="Obrázok 1151">
          <a:extLst>
            <a:ext uri="{FF2B5EF4-FFF2-40B4-BE49-F238E27FC236}">
              <a16:creationId xmlns:a16="http://schemas.microsoft.com/office/drawing/2014/main" id="{00000000-0008-0000-0500-000037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3019425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8</xdr:row>
      <xdr:rowOff>0</xdr:rowOff>
    </xdr:from>
    <xdr:to>
      <xdr:col>2</xdr:col>
      <xdr:colOff>2990850</xdr:colOff>
      <xdr:row>9</xdr:row>
      <xdr:rowOff>9525</xdr:rowOff>
    </xdr:to>
    <xdr:pic>
      <xdr:nvPicPr>
        <xdr:cNvPr id="6200" name="Obrázok 1350">
          <a:extLst>
            <a:ext uri="{FF2B5EF4-FFF2-40B4-BE49-F238E27FC236}">
              <a16:creationId xmlns:a16="http://schemas.microsoft.com/office/drawing/2014/main" id="{00000000-0008-0000-0500-00003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8</xdr:row>
      <xdr:rowOff>0</xdr:rowOff>
    </xdr:from>
    <xdr:to>
      <xdr:col>2</xdr:col>
      <xdr:colOff>3838575</xdr:colOff>
      <xdr:row>9</xdr:row>
      <xdr:rowOff>9525</xdr:rowOff>
    </xdr:to>
    <xdr:pic>
      <xdr:nvPicPr>
        <xdr:cNvPr id="6201" name="Obrázok 1294">
          <a:extLst>
            <a:ext uri="{FF2B5EF4-FFF2-40B4-BE49-F238E27FC236}">
              <a16:creationId xmlns:a16="http://schemas.microsoft.com/office/drawing/2014/main" id="{00000000-0008-0000-0500-00003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114925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8</xdr:row>
      <xdr:rowOff>0</xdr:rowOff>
    </xdr:from>
    <xdr:to>
      <xdr:col>2</xdr:col>
      <xdr:colOff>3657600</xdr:colOff>
      <xdr:row>9</xdr:row>
      <xdr:rowOff>9525</xdr:rowOff>
    </xdr:to>
    <xdr:pic>
      <xdr:nvPicPr>
        <xdr:cNvPr id="6202" name="Obrázek 1">
          <a:extLst>
            <a:ext uri="{FF2B5EF4-FFF2-40B4-BE49-F238E27FC236}">
              <a16:creationId xmlns:a16="http://schemas.microsoft.com/office/drawing/2014/main" id="{00000000-0008-0000-0500-00003A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933950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4105275</xdr:colOff>
      <xdr:row>4</xdr:row>
      <xdr:rowOff>0</xdr:rowOff>
    </xdr:from>
    <xdr:to>
      <xdr:col>2</xdr:col>
      <xdr:colOff>4105275</xdr:colOff>
      <xdr:row>6</xdr:row>
      <xdr:rowOff>57150</xdr:rowOff>
    </xdr:to>
    <xdr:pic>
      <xdr:nvPicPr>
        <xdr:cNvPr id="6203" name="Obrázok 1033">
          <a:extLst>
            <a:ext uri="{FF2B5EF4-FFF2-40B4-BE49-F238E27FC236}">
              <a16:creationId xmlns:a16="http://schemas.microsoft.com/office/drawing/2014/main" id="{00000000-0008-0000-0500-00003B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91150" y="1733550"/>
          <a:ext cx="0" cy="6286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5</xdr:row>
      <xdr:rowOff>0</xdr:rowOff>
    </xdr:from>
    <xdr:to>
      <xdr:col>2</xdr:col>
      <xdr:colOff>4124325</xdr:colOff>
      <xdr:row>7</xdr:row>
      <xdr:rowOff>352425</xdr:rowOff>
    </xdr:to>
    <xdr:pic>
      <xdr:nvPicPr>
        <xdr:cNvPr id="6204" name="Obrázok 2">
          <a:extLst>
            <a:ext uri="{FF2B5EF4-FFF2-40B4-BE49-F238E27FC236}">
              <a16:creationId xmlns:a16="http://schemas.microsoft.com/office/drawing/2014/main" id="{00000000-0008-0000-0500-00003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400675" y="2019300"/>
          <a:ext cx="9525" cy="781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6</xdr:row>
      <xdr:rowOff>0</xdr:rowOff>
    </xdr:from>
    <xdr:to>
      <xdr:col>2</xdr:col>
      <xdr:colOff>1933575</xdr:colOff>
      <xdr:row>7</xdr:row>
      <xdr:rowOff>142875</xdr:rowOff>
    </xdr:to>
    <xdr:pic>
      <xdr:nvPicPr>
        <xdr:cNvPr id="6205" name="Obrázek 1330">
          <a:extLst>
            <a:ext uri="{FF2B5EF4-FFF2-40B4-BE49-F238E27FC236}">
              <a16:creationId xmlns:a16="http://schemas.microsoft.com/office/drawing/2014/main" id="{00000000-0008-0000-0500-00003D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209925" y="2305050"/>
          <a:ext cx="9525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6</xdr:row>
      <xdr:rowOff>0</xdr:rowOff>
    </xdr:from>
    <xdr:to>
      <xdr:col>2</xdr:col>
      <xdr:colOff>3181350</xdr:colOff>
      <xdr:row>7</xdr:row>
      <xdr:rowOff>76200</xdr:rowOff>
    </xdr:to>
    <xdr:pic>
      <xdr:nvPicPr>
        <xdr:cNvPr id="6206" name="Obrázok 1350">
          <a:extLst>
            <a:ext uri="{FF2B5EF4-FFF2-40B4-BE49-F238E27FC236}">
              <a16:creationId xmlns:a16="http://schemas.microsoft.com/office/drawing/2014/main" id="{00000000-0008-0000-0500-00003E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2305050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6</xdr:row>
      <xdr:rowOff>0</xdr:rowOff>
    </xdr:from>
    <xdr:to>
      <xdr:col>2</xdr:col>
      <xdr:colOff>4019550</xdr:colOff>
      <xdr:row>7</xdr:row>
      <xdr:rowOff>142875</xdr:rowOff>
    </xdr:to>
    <xdr:pic>
      <xdr:nvPicPr>
        <xdr:cNvPr id="6207" name="Obrázok 1294">
          <a:extLst>
            <a:ext uri="{FF2B5EF4-FFF2-40B4-BE49-F238E27FC236}">
              <a16:creationId xmlns:a16="http://schemas.microsoft.com/office/drawing/2014/main" id="{00000000-0008-0000-0500-00003F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30505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6</xdr:row>
      <xdr:rowOff>0</xdr:rowOff>
    </xdr:from>
    <xdr:to>
      <xdr:col>2</xdr:col>
      <xdr:colOff>1733550</xdr:colOff>
      <xdr:row>7</xdr:row>
      <xdr:rowOff>142875</xdr:rowOff>
    </xdr:to>
    <xdr:pic>
      <xdr:nvPicPr>
        <xdr:cNvPr id="6208" name="Obrázek 1330">
          <a:extLst>
            <a:ext uri="{FF2B5EF4-FFF2-40B4-BE49-F238E27FC236}">
              <a16:creationId xmlns:a16="http://schemas.microsoft.com/office/drawing/2014/main" id="{00000000-0008-0000-0500-000040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230505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6</xdr:row>
      <xdr:rowOff>0</xdr:rowOff>
    </xdr:from>
    <xdr:to>
      <xdr:col>2</xdr:col>
      <xdr:colOff>4286250</xdr:colOff>
      <xdr:row>7</xdr:row>
      <xdr:rowOff>142875</xdr:rowOff>
    </xdr:to>
    <xdr:pic>
      <xdr:nvPicPr>
        <xdr:cNvPr id="6209" name="Obrázok 1151">
          <a:extLst>
            <a:ext uri="{FF2B5EF4-FFF2-40B4-BE49-F238E27FC236}">
              <a16:creationId xmlns:a16="http://schemas.microsoft.com/office/drawing/2014/main" id="{00000000-0008-0000-0500-00004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230505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6</xdr:row>
      <xdr:rowOff>0</xdr:rowOff>
    </xdr:from>
    <xdr:to>
      <xdr:col>2</xdr:col>
      <xdr:colOff>2990850</xdr:colOff>
      <xdr:row>7</xdr:row>
      <xdr:rowOff>85725</xdr:rowOff>
    </xdr:to>
    <xdr:pic>
      <xdr:nvPicPr>
        <xdr:cNvPr id="6210" name="Obrázok 1350">
          <a:extLst>
            <a:ext uri="{FF2B5EF4-FFF2-40B4-BE49-F238E27FC236}">
              <a16:creationId xmlns:a16="http://schemas.microsoft.com/office/drawing/2014/main" id="{00000000-0008-0000-0500-00004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2305050"/>
          <a:ext cx="952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6</xdr:row>
      <xdr:rowOff>0</xdr:rowOff>
    </xdr:from>
    <xdr:to>
      <xdr:col>2</xdr:col>
      <xdr:colOff>3838575</xdr:colOff>
      <xdr:row>7</xdr:row>
      <xdr:rowOff>142875</xdr:rowOff>
    </xdr:to>
    <xdr:pic>
      <xdr:nvPicPr>
        <xdr:cNvPr id="6211" name="Obrázok 1294">
          <a:extLst>
            <a:ext uri="{FF2B5EF4-FFF2-40B4-BE49-F238E27FC236}">
              <a16:creationId xmlns:a16="http://schemas.microsoft.com/office/drawing/2014/main" id="{00000000-0008-0000-0500-000043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14925" y="2305050"/>
          <a:ext cx="9525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6</xdr:row>
      <xdr:rowOff>0</xdr:rowOff>
    </xdr:from>
    <xdr:to>
      <xdr:col>2</xdr:col>
      <xdr:colOff>3657600</xdr:colOff>
      <xdr:row>7</xdr:row>
      <xdr:rowOff>142875</xdr:rowOff>
    </xdr:to>
    <xdr:pic>
      <xdr:nvPicPr>
        <xdr:cNvPr id="6212" name="Obrázek 1">
          <a:extLst>
            <a:ext uri="{FF2B5EF4-FFF2-40B4-BE49-F238E27FC236}">
              <a16:creationId xmlns:a16="http://schemas.microsoft.com/office/drawing/2014/main" id="{00000000-0008-0000-0500-000044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933950" y="2305050"/>
          <a:ext cx="9525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6</xdr:row>
      <xdr:rowOff>0</xdr:rowOff>
    </xdr:from>
    <xdr:to>
      <xdr:col>2</xdr:col>
      <xdr:colOff>4124325</xdr:colOff>
      <xdr:row>7</xdr:row>
      <xdr:rowOff>142875</xdr:rowOff>
    </xdr:to>
    <xdr:pic>
      <xdr:nvPicPr>
        <xdr:cNvPr id="6213" name="Obrázok 2">
          <a:extLst>
            <a:ext uri="{FF2B5EF4-FFF2-40B4-BE49-F238E27FC236}">
              <a16:creationId xmlns:a16="http://schemas.microsoft.com/office/drawing/2014/main" id="{00000000-0008-0000-0500-000045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5400675" y="2305050"/>
          <a:ext cx="9525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6</xdr:row>
      <xdr:rowOff>0</xdr:rowOff>
    </xdr:from>
    <xdr:to>
      <xdr:col>2</xdr:col>
      <xdr:colOff>3914775</xdr:colOff>
      <xdr:row>7</xdr:row>
      <xdr:rowOff>142875</xdr:rowOff>
    </xdr:to>
    <xdr:pic>
      <xdr:nvPicPr>
        <xdr:cNvPr id="6214" name="Obrázok 941">
          <a:extLst>
            <a:ext uri="{FF2B5EF4-FFF2-40B4-BE49-F238E27FC236}">
              <a16:creationId xmlns:a16="http://schemas.microsoft.com/office/drawing/2014/main" id="{00000000-0008-0000-0500-000046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230505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6</xdr:row>
      <xdr:rowOff>0</xdr:rowOff>
    </xdr:from>
    <xdr:to>
      <xdr:col>2</xdr:col>
      <xdr:colOff>3333750</xdr:colOff>
      <xdr:row>7</xdr:row>
      <xdr:rowOff>142875</xdr:rowOff>
    </xdr:to>
    <xdr:pic>
      <xdr:nvPicPr>
        <xdr:cNvPr id="6215" name="Obrázok 950">
          <a:extLst>
            <a:ext uri="{FF2B5EF4-FFF2-40B4-BE49-F238E27FC236}">
              <a16:creationId xmlns:a16="http://schemas.microsoft.com/office/drawing/2014/main" id="{00000000-0008-0000-0500-000047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230505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6</xdr:row>
      <xdr:rowOff>0</xdr:rowOff>
    </xdr:from>
    <xdr:to>
      <xdr:col>2</xdr:col>
      <xdr:colOff>4038600</xdr:colOff>
      <xdr:row>7</xdr:row>
      <xdr:rowOff>142875</xdr:rowOff>
    </xdr:to>
    <xdr:pic>
      <xdr:nvPicPr>
        <xdr:cNvPr id="6216" name="Obrázok 1149">
          <a:extLst>
            <a:ext uri="{FF2B5EF4-FFF2-40B4-BE49-F238E27FC236}">
              <a16:creationId xmlns:a16="http://schemas.microsoft.com/office/drawing/2014/main" id="{00000000-0008-0000-0500-000048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230505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4238625</xdr:colOff>
      <xdr:row>6</xdr:row>
      <xdr:rowOff>0</xdr:rowOff>
    </xdr:from>
    <xdr:to>
      <xdr:col>2</xdr:col>
      <xdr:colOff>4238625</xdr:colOff>
      <xdr:row>6</xdr:row>
      <xdr:rowOff>9525</xdr:rowOff>
    </xdr:to>
    <xdr:pic>
      <xdr:nvPicPr>
        <xdr:cNvPr id="6217" name="Obrázok 961">
          <a:extLst>
            <a:ext uri="{FF2B5EF4-FFF2-40B4-BE49-F238E27FC236}">
              <a16:creationId xmlns:a16="http://schemas.microsoft.com/office/drawing/2014/main" id="{00000000-0008-0000-0500-00004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5524500" y="2305050"/>
          <a:ext cx="0" cy="95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8</xdr:row>
      <xdr:rowOff>0</xdr:rowOff>
    </xdr:from>
    <xdr:to>
      <xdr:col>2</xdr:col>
      <xdr:colOff>1933575</xdr:colOff>
      <xdr:row>9</xdr:row>
      <xdr:rowOff>9525</xdr:rowOff>
    </xdr:to>
    <xdr:pic>
      <xdr:nvPicPr>
        <xdr:cNvPr id="6218" name="Obrázek 1330">
          <a:extLst>
            <a:ext uri="{FF2B5EF4-FFF2-40B4-BE49-F238E27FC236}">
              <a16:creationId xmlns:a16="http://schemas.microsoft.com/office/drawing/2014/main" id="{00000000-0008-0000-0500-00004A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209925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8</xdr:row>
      <xdr:rowOff>0</xdr:rowOff>
    </xdr:from>
    <xdr:to>
      <xdr:col>2</xdr:col>
      <xdr:colOff>3181350</xdr:colOff>
      <xdr:row>9</xdr:row>
      <xdr:rowOff>9525</xdr:rowOff>
    </xdr:to>
    <xdr:pic>
      <xdr:nvPicPr>
        <xdr:cNvPr id="6219" name="Obrázok 1350">
          <a:extLst>
            <a:ext uri="{FF2B5EF4-FFF2-40B4-BE49-F238E27FC236}">
              <a16:creationId xmlns:a16="http://schemas.microsoft.com/office/drawing/2014/main" id="{00000000-0008-0000-0500-00004B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8</xdr:row>
      <xdr:rowOff>0</xdr:rowOff>
    </xdr:from>
    <xdr:to>
      <xdr:col>2</xdr:col>
      <xdr:colOff>4019550</xdr:colOff>
      <xdr:row>9</xdr:row>
      <xdr:rowOff>9525</xdr:rowOff>
    </xdr:to>
    <xdr:pic>
      <xdr:nvPicPr>
        <xdr:cNvPr id="6220" name="Obrázok 1294">
          <a:extLst>
            <a:ext uri="{FF2B5EF4-FFF2-40B4-BE49-F238E27FC236}">
              <a16:creationId xmlns:a16="http://schemas.microsoft.com/office/drawing/2014/main" id="{00000000-0008-0000-0500-00004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3019425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8</xdr:row>
      <xdr:rowOff>0</xdr:rowOff>
    </xdr:from>
    <xdr:to>
      <xdr:col>2</xdr:col>
      <xdr:colOff>1733550</xdr:colOff>
      <xdr:row>9</xdr:row>
      <xdr:rowOff>9525</xdr:rowOff>
    </xdr:to>
    <xdr:pic>
      <xdr:nvPicPr>
        <xdr:cNvPr id="6221" name="Obrázek 1330">
          <a:extLst>
            <a:ext uri="{FF2B5EF4-FFF2-40B4-BE49-F238E27FC236}">
              <a16:creationId xmlns:a16="http://schemas.microsoft.com/office/drawing/2014/main" id="{00000000-0008-0000-0500-00004D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3019425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8</xdr:row>
      <xdr:rowOff>0</xdr:rowOff>
    </xdr:from>
    <xdr:to>
      <xdr:col>2</xdr:col>
      <xdr:colOff>4286250</xdr:colOff>
      <xdr:row>9</xdr:row>
      <xdr:rowOff>9525</xdr:rowOff>
    </xdr:to>
    <xdr:pic>
      <xdr:nvPicPr>
        <xdr:cNvPr id="6222" name="Obrázok 1151">
          <a:extLst>
            <a:ext uri="{FF2B5EF4-FFF2-40B4-BE49-F238E27FC236}">
              <a16:creationId xmlns:a16="http://schemas.microsoft.com/office/drawing/2014/main" id="{00000000-0008-0000-0500-00004E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3019425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8</xdr:row>
      <xdr:rowOff>0</xdr:rowOff>
    </xdr:from>
    <xdr:to>
      <xdr:col>2</xdr:col>
      <xdr:colOff>2990850</xdr:colOff>
      <xdr:row>9</xdr:row>
      <xdr:rowOff>9525</xdr:rowOff>
    </xdr:to>
    <xdr:pic>
      <xdr:nvPicPr>
        <xdr:cNvPr id="6223" name="Obrázok 1350">
          <a:extLst>
            <a:ext uri="{FF2B5EF4-FFF2-40B4-BE49-F238E27FC236}">
              <a16:creationId xmlns:a16="http://schemas.microsoft.com/office/drawing/2014/main" id="{00000000-0008-0000-0500-00004F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8</xdr:row>
      <xdr:rowOff>0</xdr:rowOff>
    </xdr:from>
    <xdr:to>
      <xdr:col>2</xdr:col>
      <xdr:colOff>3838575</xdr:colOff>
      <xdr:row>9</xdr:row>
      <xdr:rowOff>9525</xdr:rowOff>
    </xdr:to>
    <xdr:pic>
      <xdr:nvPicPr>
        <xdr:cNvPr id="6224" name="Obrázok 1294">
          <a:extLst>
            <a:ext uri="{FF2B5EF4-FFF2-40B4-BE49-F238E27FC236}">
              <a16:creationId xmlns:a16="http://schemas.microsoft.com/office/drawing/2014/main" id="{00000000-0008-0000-0500-000050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114925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8</xdr:row>
      <xdr:rowOff>0</xdr:rowOff>
    </xdr:from>
    <xdr:to>
      <xdr:col>2</xdr:col>
      <xdr:colOff>3657600</xdr:colOff>
      <xdr:row>9</xdr:row>
      <xdr:rowOff>9525</xdr:rowOff>
    </xdr:to>
    <xdr:pic>
      <xdr:nvPicPr>
        <xdr:cNvPr id="6225" name="Obrázek 1">
          <a:extLst>
            <a:ext uri="{FF2B5EF4-FFF2-40B4-BE49-F238E27FC236}">
              <a16:creationId xmlns:a16="http://schemas.microsoft.com/office/drawing/2014/main" id="{00000000-0008-0000-0500-00005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933950" y="3019425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21</xdr:row>
      <xdr:rowOff>0</xdr:rowOff>
    </xdr:from>
    <xdr:to>
      <xdr:col>2</xdr:col>
      <xdr:colOff>3181350</xdr:colOff>
      <xdr:row>22</xdr:row>
      <xdr:rowOff>85725</xdr:rowOff>
    </xdr:to>
    <xdr:pic>
      <xdr:nvPicPr>
        <xdr:cNvPr id="6226" name="Picture 1382">
          <a:extLst>
            <a:ext uri="{FF2B5EF4-FFF2-40B4-BE49-F238E27FC236}">
              <a16:creationId xmlns:a16="http://schemas.microsoft.com/office/drawing/2014/main" id="{00000000-0008-0000-0500-00005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4457700" y="7019925"/>
          <a:ext cx="952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2286000</xdr:colOff>
      <xdr:row>21</xdr:row>
      <xdr:rowOff>0</xdr:rowOff>
    </xdr:from>
    <xdr:to>
      <xdr:col>2</xdr:col>
      <xdr:colOff>2295525</xdr:colOff>
      <xdr:row>22</xdr:row>
      <xdr:rowOff>57150</xdr:rowOff>
    </xdr:to>
    <xdr:pic>
      <xdr:nvPicPr>
        <xdr:cNvPr id="6227" name="Picture 792">
          <a:extLst>
            <a:ext uri="{FF2B5EF4-FFF2-40B4-BE49-F238E27FC236}">
              <a16:creationId xmlns:a16="http://schemas.microsoft.com/office/drawing/2014/main" id="{00000000-0008-0000-0500-000053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3571875" y="7019925"/>
          <a:ext cx="9525" cy="2000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1924050</xdr:colOff>
      <xdr:row>4</xdr:row>
      <xdr:rowOff>0</xdr:rowOff>
    </xdr:from>
    <xdr:to>
      <xdr:col>2</xdr:col>
      <xdr:colOff>1933575</xdr:colOff>
      <xdr:row>8</xdr:row>
      <xdr:rowOff>304800</xdr:rowOff>
    </xdr:to>
    <xdr:pic>
      <xdr:nvPicPr>
        <xdr:cNvPr id="7169" name="Obrázek 1330">
          <a:extLst>
            <a:ext uri="{FF2B5EF4-FFF2-40B4-BE49-F238E27FC236}">
              <a16:creationId xmlns:a16="http://schemas.microsoft.com/office/drawing/2014/main" id="{00000000-0008-0000-0600-00000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9925" y="2019300"/>
          <a:ext cx="9525" cy="10668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4</xdr:row>
      <xdr:rowOff>0</xdr:rowOff>
    </xdr:from>
    <xdr:to>
      <xdr:col>2</xdr:col>
      <xdr:colOff>3181350</xdr:colOff>
      <xdr:row>5</xdr:row>
      <xdr:rowOff>76200</xdr:rowOff>
    </xdr:to>
    <xdr:pic>
      <xdr:nvPicPr>
        <xdr:cNvPr id="7170" name="Obrázok 1350">
          <a:extLst>
            <a:ext uri="{FF2B5EF4-FFF2-40B4-BE49-F238E27FC236}">
              <a16:creationId xmlns:a16="http://schemas.microsoft.com/office/drawing/2014/main" id="{00000000-0008-0000-0600-00000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2019300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4</xdr:row>
      <xdr:rowOff>0</xdr:rowOff>
    </xdr:from>
    <xdr:to>
      <xdr:col>2</xdr:col>
      <xdr:colOff>4019550</xdr:colOff>
      <xdr:row>5</xdr:row>
      <xdr:rowOff>276225</xdr:rowOff>
    </xdr:to>
    <xdr:pic>
      <xdr:nvPicPr>
        <xdr:cNvPr id="7171" name="Obrázok 1294">
          <a:extLst>
            <a:ext uri="{FF2B5EF4-FFF2-40B4-BE49-F238E27FC236}">
              <a16:creationId xmlns:a16="http://schemas.microsoft.com/office/drawing/2014/main" id="{00000000-0008-0000-0600-00000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019300"/>
          <a:ext cx="0" cy="4191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4</xdr:row>
      <xdr:rowOff>0</xdr:rowOff>
    </xdr:from>
    <xdr:to>
      <xdr:col>2</xdr:col>
      <xdr:colOff>1733550</xdr:colOff>
      <xdr:row>8</xdr:row>
      <xdr:rowOff>304800</xdr:rowOff>
    </xdr:to>
    <xdr:pic>
      <xdr:nvPicPr>
        <xdr:cNvPr id="7172" name="Obrázek 1330">
          <a:extLst>
            <a:ext uri="{FF2B5EF4-FFF2-40B4-BE49-F238E27FC236}">
              <a16:creationId xmlns:a16="http://schemas.microsoft.com/office/drawing/2014/main" id="{00000000-0008-0000-0600-00000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2019300"/>
          <a:ext cx="0" cy="10668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4</xdr:row>
      <xdr:rowOff>0</xdr:rowOff>
    </xdr:from>
    <xdr:to>
      <xdr:col>2</xdr:col>
      <xdr:colOff>4286250</xdr:colOff>
      <xdr:row>6</xdr:row>
      <xdr:rowOff>38100</xdr:rowOff>
    </xdr:to>
    <xdr:pic>
      <xdr:nvPicPr>
        <xdr:cNvPr id="7173" name="Obrázok 1151">
          <a:extLst>
            <a:ext uri="{FF2B5EF4-FFF2-40B4-BE49-F238E27FC236}">
              <a16:creationId xmlns:a16="http://schemas.microsoft.com/office/drawing/2014/main" id="{00000000-0008-0000-0600-000005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2019300"/>
          <a:ext cx="0" cy="4667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4</xdr:row>
      <xdr:rowOff>0</xdr:rowOff>
    </xdr:from>
    <xdr:to>
      <xdr:col>2</xdr:col>
      <xdr:colOff>2990850</xdr:colOff>
      <xdr:row>5</xdr:row>
      <xdr:rowOff>85725</xdr:rowOff>
    </xdr:to>
    <xdr:pic>
      <xdr:nvPicPr>
        <xdr:cNvPr id="7174" name="Obrázok 1350">
          <a:extLst>
            <a:ext uri="{FF2B5EF4-FFF2-40B4-BE49-F238E27FC236}">
              <a16:creationId xmlns:a16="http://schemas.microsoft.com/office/drawing/2014/main" id="{00000000-0008-0000-0600-00000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2019300"/>
          <a:ext cx="952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4</xdr:row>
      <xdr:rowOff>0</xdr:rowOff>
    </xdr:from>
    <xdr:to>
      <xdr:col>2</xdr:col>
      <xdr:colOff>3838575</xdr:colOff>
      <xdr:row>5</xdr:row>
      <xdr:rowOff>276225</xdr:rowOff>
    </xdr:to>
    <xdr:pic>
      <xdr:nvPicPr>
        <xdr:cNvPr id="7175" name="Obrázok 1294">
          <a:extLst>
            <a:ext uri="{FF2B5EF4-FFF2-40B4-BE49-F238E27FC236}">
              <a16:creationId xmlns:a16="http://schemas.microsoft.com/office/drawing/2014/main" id="{00000000-0008-0000-0600-000007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14925" y="2019300"/>
          <a:ext cx="9525" cy="4191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4105275</xdr:colOff>
      <xdr:row>4</xdr:row>
      <xdr:rowOff>0</xdr:rowOff>
    </xdr:from>
    <xdr:to>
      <xdr:col>2</xdr:col>
      <xdr:colOff>4105275</xdr:colOff>
      <xdr:row>8</xdr:row>
      <xdr:rowOff>323850</xdr:rowOff>
    </xdr:to>
    <xdr:pic>
      <xdr:nvPicPr>
        <xdr:cNvPr id="7176" name="Obrázok 1033">
          <a:extLst>
            <a:ext uri="{FF2B5EF4-FFF2-40B4-BE49-F238E27FC236}">
              <a16:creationId xmlns:a16="http://schemas.microsoft.com/office/drawing/2014/main" id="{00000000-0008-0000-0600-00000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91150" y="2019300"/>
          <a:ext cx="0" cy="10858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4</xdr:row>
      <xdr:rowOff>0</xdr:rowOff>
    </xdr:from>
    <xdr:to>
      <xdr:col>2</xdr:col>
      <xdr:colOff>3657600</xdr:colOff>
      <xdr:row>6</xdr:row>
      <xdr:rowOff>19050</xdr:rowOff>
    </xdr:to>
    <xdr:pic>
      <xdr:nvPicPr>
        <xdr:cNvPr id="7177" name="Obrázek 1">
          <a:extLst>
            <a:ext uri="{FF2B5EF4-FFF2-40B4-BE49-F238E27FC236}">
              <a16:creationId xmlns:a16="http://schemas.microsoft.com/office/drawing/2014/main" id="{00000000-0008-0000-0600-000009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933950" y="2019300"/>
          <a:ext cx="9525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4</xdr:row>
      <xdr:rowOff>0</xdr:rowOff>
    </xdr:from>
    <xdr:to>
      <xdr:col>2</xdr:col>
      <xdr:colOff>4124325</xdr:colOff>
      <xdr:row>8</xdr:row>
      <xdr:rowOff>19050</xdr:rowOff>
    </xdr:to>
    <xdr:pic>
      <xdr:nvPicPr>
        <xdr:cNvPr id="7178" name="Obrázok 2">
          <a:extLst>
            <a:ext uri="{FF2B5EF4-FFF2-40B4-BE49-F238E27FC236}">
              <a16:creationId xmlns:a16="http://schemas.microsoft.com/office/drawing/2014/main" id="{00000000-0008-0000-0600-00000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400675" y="2019300"/>
          <a:ext cx="9525" cy="781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4</xdr:row>
      <xdr:rowOff>0</xdr:rowOff>
    </xdr:from>
    <xdr:to>
      <xdr:col>2</xdr:col>
      <xdr:colOff>3914775</xdr:colOff>
      <xdr:row>5</xdr:row>
      <xdr:rowOff>219075</xdr:rowOff>
    </xdr:to>
    <xdr:pic>
      <xdr:nvPicPr>
        <xdr:cNvPr id="7179" name="Obrázok 941">
          <a:extLst>
            <a:ext uri="{FF2B5EF4-FFF2-40B4-BE49-F238E27FC236}">
              <a16:creationId xmlns:a16="http://schemas.microsoft.com/office/drawing/2014/main" id="{00000000-0008-0000-0600-00000B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2019300"/>
          <a:ext cx="0" cy="3619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4</xdr:row>
      <xdr:rowOff>0</xdr:rowOff>
    </xdr:from>
    <xdr:to>
      <xdr:col>2</xdr:col>
      <xdr:colOff>3333750</xdr:colOff>
      <xdr:row>7</xdr:row>
      <xdr:rowOff>9525</xdr:rowOff>
    </xdr:to>
    <xdr:pic>
      <xdr:nvPicPr>
        <xdr:cNvPr id="7180" name="Obrázok 950">
          <a:extLst>
            <a:ext uri="{FF2B5EF4-FFF2-40B4-BE49-F238E27FC236}">
              <a16:creationId xmlns:a16="http://schemas.microsoft.com/office/drawing/2014/main" id="{00000000-0008-0000-0600-00000C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2019300"/>
          <a:ext cx="0" cy="5810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4</xdr:row>
      <xdr:rowOff>0</xdr:rowOff>
    </xdr:from>
    <xdr:to>
      <xdr:col>2</xdr:col>
      <xdr:colOff>4038600</xdr:colOff>
      <xdr:row>6</xdr:row>
      <xdr:rowOff>47625</xdr:rowOff>
    </xdr:to>
    <xdr:pic>
      <xdr:nvPicPr>
        <xdr:cNvPr id="7181" name="Obrázok 1149">
          <a:extLst>
            <a:ext uri="{FF2B5EF4-FFF2-40B4-BE49-F238E27FC236}">
              <a16:creationId xmlns:a16="http://schemas.microsoft.com/office/drawing/2014/main" id="{00000000-0008-0000-0600-00000D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2019300"/>
          <a:ext cx="0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4</xdr:row>
      <xdr:rowOff>0</xdr:rowOff>
    </xdr:from>
    <xdr:to>
      <xdr:col>2</xdr:col>
      <xdr:colOff>4124325</xdr:colOff>
      <xdr:row>8</xdr:row>
      <xdr:rowOff>19050</xdr:rowOff>
    </xdr:to>
    <xdr:pic>
      <xdr:nvPicPr>
        <xdr:cNvPr id="7182" name="Obrázok 2">
          <a:extLst>
            <a:ext uri="{FF2B5EF4-FFF2-40B4-BE49-F238E27FC236}">
              <a16:creationId xmlns:a16="http://schemas.microsoft.com/office/drawing/2014/main" id="{00000000-0008-0000-0600-00000E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400675" y="2019300"/>
          <a:ext cx="9525" cy="781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4</xdr:row>
      <xdr:rowOff>0</xdr:rowOff>
    </xdr:from>
    <xdr:to>
      <xdr:col>2</xdr:col>
      <xdr:colOff>1933575</xdr:colOff>
      <xdr:row>7</xdr:row>
      <xdr:rowOff>123825</xdr:rowOff>
    </xdr:to>
    <xdr:pic>
      <xdr:nvPicPr>
        <xdr:cNvPr id="7183" name="Obrázek 1330">
          <a:extLst>
            <a:ext uri="{FF2B5EF4-FFF2-40B4-BE49-F238E27FC236}">
              <a16:creationId xmlns:a16="http://schemas.microsoft.com/office/drawing/2014/main" id="{00000000-0008-0000-0600-00000F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9925" y="2019300"/>
          <a:ext cx="9525" cy="6953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4</xdr:row>
      <xdr:rowOff>0</xdr:rowOff>
    </xdr:from>
    <xdr:to>
      <xdr:col>2</xdr:col>
      <xdr:colOff>3181350</xdr:colOff>
      <xdr:row>5</xdr:row>
      <xdr:rowOff>76200</xdr:rowOff>
    </xdr:to>
    <xdr:pic>
      <xdr:nvPicPr>
        <xdr:cNvPr id="7184" name="Obrázok 1350">
          <a:extLst>
            <a:ext uri="{FF2B5EF4-FFF2-40B4-BE49-F238E27FC236}">
              <a16:creationId xmlns:a16="http://schemas.microsoft.com/office/drawing/2014/main" id="{00000000-0008-0000-0600-000010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2019300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4</xdr:row>
      <xdr:rowOff>0</xdr:rowOff>
    </xdr:from>
    <xdr:to>
      <xdr:col>2</xdr:col>
      <xdr:colOff>4019550</xdr:colOff>
      <xdr:row>5</xdr:row>
      <xdr:rowOff>276225</xdr:rowOff>
    </xdr:to>
    <xdr:pic>
      <xdr:nvPicPr>
        <xdr:cNvPr id="7185" name="Obrázok 1294">
          <a:extLst>
            <a:ext uri="{FF2B5EF4-FFF2-40B4-BE49-F238E27FC236}">
              <a16:creationId xmlns:a16="http://schemas.microsoft.com/office/drawing/2014/main" id="{00000000-0008-0000-0600-00001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019300"/>
          <a:ext cx="0" cy="4191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4</xdr:row>
      <xdr:rowOff>0</xdr:rowOff>
    </xdr:from>
    <xdr:to>
      <xdr:col>2</xdr:col>
      <xdr:colOff>1733550</xdr:colOff>
      <xdr:row>7</xdr:row>
      <xdr:rowOff>123825</xdr:rowOff>
    </xdr:to>
    <xdr:pic>
      <xdr:nvPicPr>
        <xdr:cNvPr id="7186" name="Obrázek 1330">
          <a:extLst>
            <a:ext uri="{FF2B5EF4-FFF2-40B4-BE49-F238E27FC236}">
              <a16:creationId xmlns:a16="http://schemas.microsoft.com/office/drawing/2014/main" id="{00000000-0008-0000-0600-00001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2019300"/>
          <a:ext cx="0" cy="6953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4</xdr:row>
      <xdr:rowOff>0</xdr:rowOff>
    </xdr:from>
    <xdr:to>
      <xdr:col>2</xdr:col>
      <xdr:colOff>4286250</xdr:colOff>
      <xdr:row>6</xdr:row>
      <xdr:rowOff>38100</xdr:rowOff>
    </xdr:to>
    <xdr:pic>
      <xdr:nvPicPr>
        <xdr:cNvPr id="7187" name="Obrázok 1151">
          <a:extLst>
            <a:ext uri="{FF2B5EF4-FFF2-40B4-BE49-F238E27FC236}">
              <a16:creationId xmlns:a16="http://schemas.microsoft.com/office/drawing/2014/main" id="{00000000-0008-0000-0600-00001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2019300"/>
          <a:ext cx="0" cy="4667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4</xdr:row>
      <xdr:rowOff>0</xdr:rowOff>
    </xdr:from>
    <xdr:to>
      <xdr:col>2</xdr:col>
      <xdr:colOff>2990850</xdr:colOff>
      <xdr:row>5</xdr:row>
      <xdr:rowOff>85725</xdr:rowOff>
    </xdr:to>
    <xdr:pic>
      <xdr:nvPicPr>
        <xdr:cNvPr id="7188" name="Obrázok 1350">
          <a:extLst>
            <a:ext uri="{FF2B5EF4-FFF2-40B4-BE49-F238E27FC236}">
              <a16:creationId xmlns:a16="http://schemas.microsoft.com/office/drawing/2014/main" id="{00000000-0008-0000-0600-00001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2019300"/>
          <a:ext cx="952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4</xdr:row>
      <xdr:rowOff>0</xdr:rowOff>
    </xdr:from>
    <xdr:to>
      <xdr:col>2</xdr:col>
      <xdr:colOff>3838575</xdr:colOff>
      <xdr:row>5</xdr:row>
      <xdr:rowOff>276225</xdr:rowOff>
    </xdr:to>
    <xdr:pic>
      <xdr:nvPicPr>
        <xdr:cNvPr id="7189" name="Obrázok 1294">
          <a:extLst>
            <a:ext uri="{FF2B5EF4-FFF2-40B4-BE49-F238E27FC236}">
              <a16:creationId xmlns:a16="http://schemas.microsoft.com/office/drawing/2014/main" id="{00000000-0008-0000-0600-000015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14925" y="2019300"/>
          <a:ext cx="9525" cy="4191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4</xdr:row>
      <xdr:rowOff>0</xdr:rowOff>
    </xdr:from>
    <xdr:to>
      <xdr:col>2</xdr:col>
      <xdr:colOff>3657600</xdr:colOff>
      <xdr:row>6</xdr:row>
      <xdr:rowOff>19050</xdr:rowOff>
    </xdr:to>
    <xdr:pic>
      <xdr:nvPicPr>
        <xdr:cNvPr id="7190" name="Obrázek 1">
          <a:extLst>
            <a:ext uri="{FF2B5EF4-FFF2-40B4-BE49-F238E27FC236}">
              <a16:creationId xmlns:a16="http://schemas.microsoft.com/office/drawing/2014/main" id="{00000000-0008-0000-0600-00001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933950" y="2019300"/>
          <a:ext cx="9525" cy="4476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4</xdr:row>
      <xdr:rowOff>0</xdr:rowOff>
    </xdr:from>
    <xdr:to>
      <xdr:col>2</xdr:col>
      <xdr:colOff>4124325</xdr:colOff>
      <xdr:row>8</xdr:row>
      <xdr:rowOff>19050</xdr:rowOff>
    </xdr:to>
    <xdr:pic>
      <xdr:nvPicPr>
        <xdr:cNvPr id="7191" name="Obrázok 2">
          <a:extLst>
            <a:ext uri="{FF2B5EF4-FFF2-40B4-BE49-F238E27FC236}">
              <a16:creationId xmlns:a16="http://schemas.microsoft.com/office/drawing/2014/main" id="{00000000-0008-0000-0600-000017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400675" y="2019300"/>
          <a:ext cx="9525" cy="781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4</xdr:row>
      <xdr:rowOff>0</xdr:rowOff>
    </xdr:from>
    <xdr:to>
      <xdr:col>2</xdr:col>
      <xdr:colOff>3914775</xdr:colOff>
      <xdr:row>5</xdr:row>
      <xdr:rowOff>219075</xdr:rowOff>
    </xdr:to>
    <xdr:pic>
      <xdr:nvPicPr>
        <xdr:cNvPr id="7192" name="Obrázok 941">
          <a:extLst>
            <a:ext uri="{FF2B5EF4-FFF2-40B4-BE49-F238E27FC236}">
              <a16:creationId xmlns:a16="http://schemas.microsoft.com/office/drawing/2014/main" id="{00000000-0008-0000-0600-00001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2019300"/>
          <a:ext cx="0" cy="3619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4</xdr:row>
      <xdr:rowOff>0</xdr:rowOff>
    </xdr:from>
    <xdr:to>
      <xdr:col>2</xdr:col>
      <xdr:colOff>3333750</xdr:colOff>
      <xdr:row>7</xdr:row>
      <xdr:rowOff>9525</xdr:rowOff>
    </xdr:to>
    <xdr:pic>
      <xdr:nvPicPr>
        <xdr:cNvPr id="7193" name="Obrázok 950">
          <a:extLst>
            <a:ext uri="{FF2B5EF4-FFF2-40B4-BE49-F238E27FC236}">
              <a16:creationId xmlns:a16="http://schemas.microsoft.com/office/drawing/2014/main" id="{00000000-0008-0000-0600-000019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2019300"/>
          <a:ext cx="0" cy="5810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4</xdr:row>
      <xdr:rowOff>0</xdr:rowOff>
    </xdr:from>
    <xdr:to>
      <xdr:col>2</xdr:col>
      <xdr:colOff>4038600</xdr:colOff>
      <xdr:row>6</xdr:row>
      <xdr:rowOff>47625</xdr:rowOff>
    </xdr:to>
    <xdr:pic>
      <xdr:nvPicPr>
        <xdr:cNvPr id="7194" name="Obrázok 1149">
          <a:extLst>
            <a:ext uri="{FF2B5EF4-FFF2-40B4-BE49-F238E27FC236}">
              <a16:creationId xmlns:a16="http://schemas.microsoft.com/office/drawing/2014/main" id="{00000000-0008-0000-0600-00001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2019300"/>
          <a:ext cx="0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4</xdr:row>
      <xdr:rowOff>0</xdr:rowOff>
    </xdr:from>
    <xdr:to>
      <xdr:col>2</xdr:col>
      <xdr:colOff>1933575</xdr:colOff>
      <xdr:row>5</xdr:row>
      <xdr:rowOff>266700</xdr:rowOff>
    </xdr:to>
    <xdr:pic>
      <xdr:nvPicPr>
        <xdr:cNvPr id="7195" name="Obrázek 1330">
          <a:extLst>
            <a:ext uri="{FF2B5EF4-FFF2-40B4-BE49-F238E27FC236}">
              <a16:creationId xmlns:a16="http://schemas.microsoft.com/office/drawing/2014/main" id="{00000000-0008-0000-0600-00001B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209925" y="2019300"/>
          <a:ext cx="9525" cy="409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4</xdr:row>
      <xdr:rowOff>0</xdr:rowOff>
    </xdr:from>
    <xdr:to>
      <xdr:col>2</xdr:col>
      <xdr:colOff>3181350</xdr:colOff>
      <xdr:row>5</xdr:row>
      <xdr:rowOff>76200</xdr:rowOff>
    </xdr:to>
    <xdr:pic>
      <xdr:nvPicPr>
        <xdr:cNvPr id="7196" name="Obrázok 1350">
          <a:extLst>
            <a:ext uri="{FF2B5EF4-FFF2-40B4-BE49-F238E27FC236}">
              <a16:creationId xmlns:a16="http://schemas.microsoft.com/office/drawing/2014/main" id="{00000000-0008-0000-0600-00001C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2019300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4</xdr:row>
      <xdr:rowOff>0</xdr:rowOff>
    </xdr:from>
    <xdr:to>
      <xdr:col>2</xdr:col>
      <xdr:colOff>4019550</xdr:colOff>
      <xdr:row>5</xdr:row>
      <xdr:rowOff>76200</xdr:rowOff>
    </xdr:to>
    <xdr:pic>
      <xdr:nvPicPr>
        <xdr:cNvPr id="7197" name="Obrázok 1294">
          <a:extLst>
            <a:ext uri="{FF2B5EF4-FFF2-40B4-BE49-F238E27FC236}">
              <a16:creationId xmlns:a16="http://schemas.microsoft.com/office/drawing/2014/main" id="{00000000-0008-0000-0600-00001D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019300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4</xdr:row>
      <xdr:rowOff>0</xdr:rowOff>
    </xdr:from>
    <xdr:to>
      <xdr:col>2</xdr:col>
      <xdr:colOff>1733550</xdr:colOff>
      <xdr:row>5</xdr:row>
      <xdr:rowOff>266700</xdr:rowOff>
    </xdr:to>
    <xdr:pic>
      <xdr:nvPicPr>
        <xdr:cNvPr id="7198" name="Obrázek 1330">
          <a:extLst>
            <a:ext uri="{FF2B5EF4-FFF2-40B4-BE49-F238E27FC236}">
              <a16:creationId xmlns:a16="http://schemas.microsoft.com/office/drawing/2014/main" id="{00000000-0008-0000-0600-00001E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2019300"/>
          <a:ext cx="0" cy="4095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4</xdr:row>
      <xdr:rowOff>0</xdr:rowOff>
    </xdr:from>
    <xdr:to>
      <xdr:col>2</xdr:col>
      <xdr:colOff>4286250</xdr:colOff>
      <xdr:row>5</xdr:row>
      <xdr:rowOff>76200</xdr:rowOff>
    </xdr:to>
    <xdr:pic>
      <xdr:nvPicPr>
        <xdr:cNvPr id="7199" name="Obrázok 1151">
          <a:extLst>
            <a:ext uri="{FF2B5EF4-FFF2-40B4-BE49-F238E27FC236}">
              <a16:creationId xmlns:a16="http://schemas.microsoft.com/office/drawing/2014/main" id="{00000000-0008-0000-0600-00001F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2019300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4</xdr:row>
      <xdr:rowOff>0</xdr:rowOff>
    </xdr:from>
    <xdr:to>
      <xdr:col>2</xdr:col>
      <xdr:colOff>2990850</xdr:colOff>
      <xdr:row>5</xdr:row>
      <xdr:rowOff>76200</xdr:rowOff>
    </xdr:to>
    <xdr:pic>
      <xdr:nvPicPr>
        <xdr:cNvPr id="7200" name="Obrázok 1350">
          <a:extLst>
            <a:ext uri="{FF2B5EF4-FFF2-40B4-BE49-F238E27FC236}">
              <a16:creationId xmlns:a16="http://schemas.microsoft.com/office/drawing/2014/main" id="{00000000-0008-0000-0600-000020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2019300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4</xdr:row>
      <xdr:rowOff>0</xdr:rowOff>
    </xdr:from>
    <xdr:to>
      <xdr:col>2</xdr:col>
      <xdr:colOff>3838575</xdr:colOff>
      <xdr:row>5</xdr:row>
      <xdr:rowOff>76200</xdr:rowOff>
    </xdr:to>
    <xdr:pic>
      <xdr:nvPicPr>
        <xdr:cNvPr id="7201" name="Obrázok 1294">
          <a:extLst>
            <a:ext uri="{FF2B5EF4-FFF2-40B4-BE49-F238E27FC236}">
              <a16:creationId xmlns:a16="http://schemas.microsoft.com/office/drawing/2014/main" id="{00000000-0008-0000-0600-00002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14925" y="2019300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4</xdr:row>
      <xdr:rowOff>0</xdr:rowOff>
    </xdr:from>
    <xdr:to>
      <xdr:col>2</xdr:col>
      <xdr:colOff>3657600</xdr:colOff>
      <xdr:row>5</xdr:row>
      <xdr:rowOff>76200</xdr:rowOff>
    </xdr:to>
    <xdr:pic>
      <xdr:nvPicPr>
        <xdr:cNvPr id="7202" name="Obrázek 1">
          <a:extLst>
            <a:ext uri="{FF2B5EF4-FFF2-40B4-BE49-F238E27FC236}">
              <a16:creationId xmlns:a16="http://schemas.microsoft.com/office/drawing/2014/main" id="{00000000-0008-0000-0600-00002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933950" y="2019300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4</xdr:row>
      <xdr:rowOff>0</xdr:rowOff>
    </xdr:from>
    <xdr:to>
      <xdr:col>2</xdr:col>
      <xdr:colOff>4124325</xdr:colOff>
      <xdr:row>5</xdr:row>
      <xdr:rowOff>76200</xdr:rowOff>
    </xdr:to>
    <xdr:pic>
      <xdr:nvPicPr>
        <xdr:cNvPr id="7203" name="Obrázok 2">
          <a:extLst>
            <a:ext uri="{FF2B5EF4-FFF2-40B4-BE49-F238E27FC236}">
              <a16:creationId xmlns:a16="http://schemas.microsoft.com/office/drawing/2014/main" id="{00000000-0008-0000-0600-00002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400675" y="2019300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4</xdr:row>
      <xdr:rowOff>0</xdr:rowOff>
    </xdr:from>
    <xdr:to>
      <xdr:col>2</xdr:col>
      <xdr:colOff>3914775</xdr:colOff>
      <xdr:row>5</xdr:row>
      <xdr:rowOff>76200</xdr:rowOff>
    </xdr:to>
    <xdr:pic>
      <xdr:nvPicPr>
        <xdr:cNvPr id="7204" name="Obrázok 941">
          <a:extLst>
            <a:ext uri="{FF2B5EF4-FFF2-40B4-BE49-F238E27FC236}">
              <a16:creationId xmlns:a16="http://schemas.microsoft.com/office/drawing/2014/main" id="{00000000-0008-0000-0600-00002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2019300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4</xdr:row>
      <xdr:rowOff>0</xdr:rowOff>
    </xdr:from>
    <xdr:to>
      <xdr:col>2</xdr:col>
      <xdr:colOff>3333750</xdr:colOff>
      <xdr:row>5</xdr:row>
      <xdr:rowOff>76200</xdr:rowOff>
    </xdr:to>
    <xdr:pic>
      <xdr:nvPicPr>
        <xdr:cNvPr id="7205" name="Obrázok 950">
          <a:extLst>
            <a:ext uri="{FF2B5EF4-FFF2-40B4-BE49-F238E27FC236}">
              <a16:creationId xmlns:a16="http://schemas.microsoft.com/office/drawing/2014/main" id="{00000000-0008-0000-0600-000025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2019300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4</xdr:row>
      <xdr:rowOff>0</xdr:rowOff>
    </xdr:from>
    <xdr:to>
      <xdr:col>2</xdr:col>
      <xdr:colOff>4038600</xdr:colOff>
      <xdr:row>5</xdr:row>
      <xdr:rowOff>76200</xdr:rowOff>
    </xdr:to>
    <xdr:pic>
      <xdr:nvPicPr>
        <xdr:cNvPr id="7206" name="Obrázok 1149">
          <a:extLst>
            <a:ext uri="{FF2B5EF4-FFF2-40B4-BE49-F238E27FC236}">
              <a16:creationId xmlns:a16="http://schemas.microsoft.com/office/drawing/2014/main" id="{00000000-0008-0000-0600-00002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2019300"/>
          <a:ext cx="0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4</xdr:row>
      <xdr:rowOff>0</xdr:rowOff>
    </xdr:from>
    <xdr:to>
      <xdr:col>2</xdr:col>
      <xdr:colOff>1933575</xdr:colOff>
      <xdr:row>5</xdr:row>
      <xdr:rowOff>9525</xdr:rowOff>
    </xdr:to>
    <xdr:pic>
      <xdr:nvPicPr>
        <xdr:cNvPr id="7207" name="Obrázek 1330">
          <a:extLst>
            <a:ext uri="{FF2B5EF4-FFF2-40B4-BE49-F238E27FC236}">
              <a16:creationId xmlns:a16="http://schemas.microsoft.com/office/drawing/2014/main" id="{00000000-0008-0000-0600-000027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209925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4</xdr:row>
      <xdr:rowOff>0</xdr:rowOff>
    </xdr:from>
    <xdr:to>
      <xdr:col>2</xdr:col>
      <xdr:colOff>3181350</xdr:colOff>
      <xdr:row>5</xdr:row>
      <xdr:rowOff>9525</xdr:rowOff>
    </xdr:to>
    <xdr:pic>
      <xdr:nvPicPr>
        <xdr:cNvPr id="7208" name="Obrázok 1350">
          <a:extLst>
            <a:ext uri="{FF2B5EF4-FFF2-40B4-BE49-F238E27FC236}">
              <a16:creationId xmlns:a16="http://schemas.microsoft.com/office/drawing/2014/main" id="{00000000-0008-0000-0600-00002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4</xdr:row>
      <xdr:rowOff>0</xdr:rowOff>
    </xdr:from>
    <xdr:to>
      <xdr:col>2</xdr:col>
      <xdr:colOff>4019550</xdr:colOff>
      <xdr:row>5</xdr:row>
      <xdr:rowOff>9525</xdr:rowOff>
    </xdr:to>
    <xdr:pic>
      <xdr:nvPicPr>
        <xdr:cNvPr id="7209" name="Obrázok 1294">
          <a:extLst>
            <a:ext uri="{FF2B5EF4-FFF2-40B4-BE49-F238E27FC236}">
              <a16:creationId xmlns:a16="http://schemas.microsoft.com/office/drawing/2014/main" id="{00000000-0008-0000-0600-000029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4</xdr:row>
      <xdr:rowOff>0</xdr:rowOff>
    </xdr:from>
    <xdr:to>
      <xdr:col>2</xdr:col>
      <xdr:colOff>1733550</xdr:colOff>
      <xdr:row>5</xdr:row>
      <xdr:rowOff>9525</xdr:rowOff>
    </xdr:to>
    <xdr:pic>
      <xdr:nvPicPr>
        <xdr:cNvPr id="7210" name="Obrázek 1330">
          <a:extLst>
            <a:ext uri="{FF2B5EF4-FFF2-40B4-BE49-F238E27FC236}">
              <a16:creationId xmlns:a16="http://schemas.microsoft.com/office/drawing/2014/main" id="{00000000-0008-0000-0600-00002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4</xdr:row>
      <xdr:rowOff>0</xdr:rowOff>
    </xdr:from>
    <xdr:to>
      <xdr:col>2</xdr:col>
      <xdr:colOff>4286250</xdr:colOff>
      <xdr:row>5</xdr:row>
      <xdr:rowOff>9525</xdr:rowOff>
    </xdr:to>
    <xdr:pic>
      <xdr:nvPicPr>
        <xdr:cNvPr id="7211" name="Obrázok 1151">
          <a:extLst>
            <a:ext uri="{FF2B5EF4-FFF2-40B4-BE49-F238E27FC236}">
              <a16:creationId xmlns:a16="http://schemas.microsoft.com/office/drawing/2014/main" id="{00000000-0008-0000-0600-00002B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4</xdr:row>
      <xdr:rowOff>0</xdr:rowOff>
    </xdr:from>
    <xdr:to>
      <xdr:col>2</xdr:col>
      <xdr:colOff>2990850</xdr:colOff>
      <xdr:row>5</xdr:row>
      <xdr:rowOff>9525</xdr:rowOff>
    </xdr:to>
    <xdr:pic>
      <xdr:nvPicPr>
        <xdr:cNvPr id="7212" name="Obrázok 1350">
          <a:extLst>
            <a:ext uri="{FF2B5EF4-FFF2-40B4-BE49-F238E27FC236}">
              <a16:creationId xmlns:a16="http://schemas.microsoft.com/office/drawing/2014/main" id="{00000000-0008-0000-0600-00002C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4</xdr:row>
      <xdr:rowOff>0</xdr:rowOff>
    </xdr:from>
    <xdr:to>
      <xdr:col>2</xdr:col>
      <xdr:colOff>3838575</xdr:colOff>
      <xdr:row>5</xdr:row>
      <xdr:rowOff>9525</xdr:rowOff>
    </xdr:to>
    <xdr:pic>
      <xdr:nvPicPr>
        <xdr:cNvPr id="7213" name="Obrázok 1294">
          <a:extLst>
            <a:ext uri="{FF2B5EF4-FFF2-40B4-BE49-F238E27FC236}">
              <a16:creationId xmlns:a16="http://schemas.microsoft.com/office/drawing/2014/main" id="{00000000-0008-0000-0600-00002D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114925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4</xdr:row>
      <xdr:rowOff>0</xdr:rowOff>
    </xdr:from>
    <xdr:to>
      <xdr:col>2</xdr:col>
      <xdr:colOff>3657600</xdr:colOff>
      <xdr:row>5</xdr:row>
      <xdr:rowOff>9525</xdr:rowOff>
    </xdr:to>
    <xdr:pic>
      <xdr:nvPicPr>
        <xdr:cNvPr id="7214" name="Obrázek 1">
          <a:extLst>
            <a:ext uri="{FF2B5EF4-FFF2-40B4-BE49-F238E27FC236}">
              <a16:creationId xmlns:a16="http://schemas.microsoft.com/office/drawing/2014/main" id="{00000000-0008-0000-0600-00002E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4933950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4</xdr:row>
      <xdr:rowOff>0</xdr:rowOff>
    </xdr:from>
    <xdr:to>
      <xdr:col>2</xdr:col>
      <xdr:colOff>4124325</xdr:colOff>
      <xdr:row>5</xdr:row>
      <xdr:rowOff>9525</xdr:rowOff>
    </xdr:to>
    <xdr:pic>
      <xdr:nvPicPr>
        <xdr:cNvPr id="7215" name="Obrázok 2">
          <a:extLst>
            <a:ext uri="{FF2B5EF4-FFF2-40B4-BE49-F238E27FC236}">
              <a16:creationId xmlns:a16="http://schemas.microsoft.com/office/drawing/2014/main" id="{00000000-0008-0000-0600-00002F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400675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4</xdr:row>
      <xdr:rowOff>0</xdr:rowOff>
    </xdr:from>
    <xdr:to>
      <xdr:col>2</xdr:col>
      <xdr:colOff>3914775</xdr:colOff>
      <xdr:row>5</xdr:row>
      <xdr:rowOff>9525</xdr:rowOff>
    </xdr:to>
    <xdr:pic>
      <xdr:nvPicPr>
        <xdr:cNvPr id="7216" name="Obrázok 941">
          <a:extLst>
            <a:ext uri="{FF2B5EF4-FFF2-40B4-BE49-F238E27FC236}">
              <a16:creationId xmlns:a16="http://schemas.microsoft.com/office/drawing/2014/main" id="{00000000-0008-0000-0600-000030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4</xdr:row>
      <xdr:rowOff>0</xdr:rowOff>
    </xdr:from>
    <xdr:to>
      <xdr:col>2</xdr:col>
      <xdr:colOff>3333750</xdr:colOff>
      <xdr:row>5</xdr:row>
      <xdr:rowOff>9525</xdr:rowOff>
    </xdr:to>
    <xdr:pic>
      <xdr:nvPicPr>
        <xdr:cNvPr id="7217" name="Obrázok 950">
          <a:extLst>
            <a:ext uri="{FF2B5EF4-FFF2-40B4-BE49-F238E27FC236}">
              <a16:creationId xmlns:a16="http://schemas.microsoft.com/office/drawing/2014/main" id="{00000000-0008-0000-0600-00003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4</xdr:row>
      <xdr:rowOff>0</xdr:rowOff>
    </xdr:from>
    <xdr:to>
      <xdr:col>2</xdr:col>
      <xdr:colOff>4038600</xdr:colOff>
      <xdr:row>5</xdr:row>
      <xdr:rowOff>9525</xdr:rowOff>
    </xdr:to>
    <xdr:pic>
      <xdr:nvPicPr>
        <xdr:cNvPr id="7218" name="Obrázok 1149">
          <a:extLst>
            <a:ext uri="{FF2B5EF4-FFF2-40B4-BE49-F238E27FC236}">
              <a16:creationId xmlns:a16="http://schemas.microsoft.com/office/drawing/2014/main" id="{00000000-0008-0000-0600-00003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4</xdr:row>
      <xdr:rowOff>0</xdr:rowOff>
    </xdr:from>
    <xdr:to>
      <xdr:col>2</xdr:col>
      <xdr:colOff>1933575</xdr:colOff>
      <xdr:row>5</xdr:row>
      <xdr:rowOff>9525</xdr:rowOff>
    </xdr:to>
    <xdr:pic>
      <xdr:nvPicPr>
        <xdr:cNvPr id="7219" name="Obrázek 1330">
          <a:extLst>
            <a:ext uri="{FF2B5EF4-FFF2-40B4-BE49-F238E27FC236}">
              <a16:creationId xmlns:a16="http://schemas.microsoft.com/office/drawing/2014/main" id="{00000000-0008-0000-0600-00003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209925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4</xdr:row>
      <xdr:rowOff>0</xdr:rowOff>
    </xdr:from>
    <xdr:to>
      <xdr:col>2</xdr:col>
      <xdr:colOff>3181350</xdr:colOff>
      <xdr:row>5</xdr:row>
      <xdr:rowOff>9525</xdr:rowOff>
    </xdr:to>
    <xdr:pic>
      <xdr:nvPicPr>
        <xdr:cNvPr id="7220" name="Obrázok 1350">
          <a:extLst>
            <a:ext uri="{FF2B5EF4-FFF2-40B4-BE49-F238E27FC236}">
              <a16:creationId xmlns:a16="http://schemas.microsoft.com/office/drawing/2014/main" id="{00000000-0008-0000-0600-00003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4</xdr:row>
      <xdr:rowOff>0</xdr:rowOff>
    </xdr:from>
    <xdr:to>
      <xdr:col>2</xdr:col>
      <xdr:colOff>4019550</xdr:colOff>
      <xdr:row>5</xdr:row>
      <xdr:rowOff>9525</xdr:rowOff>
    </xdr:to>
    <xdr:pic>
      <xdr:nvPicPr>
        <xdr:cNvPr id="7221" name="Obrázok 1294">
          <a:extLst>
            <a:ext uri="{FF2B5EF4-FFF2-40B4-BE49-F238E27FC236}">
              <a16:creationId xmlns:a16="http://schemas.microsoft.com/office/drawing/2014/main" id="{00000000-0008-0000-0600-000035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4</xdr:row>
      <xdr:rowOff>0</xdr:rowOff>
    </xdr:from>
    <xdr:to>
      <xdr:col>2</xdr:col>
      <xdr:colOff>1733550</xdr:colOff>
      <xdr:row>5</xdr:row>
      <xdr:rowOff>9525</xdr:rowOff>
    </xdr:to>
    <xdr:pic>
      <xdr:nvPicPr>
        <xdr:cNvPr id="7222" name="Obrázek 1330">
          <a:extLst>
            <a:ext uri="{FF2B5EF4-FFF2-40B4-BE49-F238E27FC236}">
              <a16:creationId xmlns:a16="http://schemas.microsoft.com/office/drawing/2014/main" id="{00000000-0008-0000-0600-00003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4</xdr:row>
      <xdr:rowOff>0</xdr:rowOff>
    </xdr:from>
    <xdr:to>
      <xdr:col>2</xdr:col>
      <xdr:colOff>4286250</xdr:colOff>
      <xdr:row>5</xdr:row>
      <xdr:rowOff>9525</xdr:rowOff>
    </xdr:to>
    <xdr:pic>
      <xdr:nvPicPr>
        <xdr:cNvPr id="7223" name="Obrázok 1151">
          <a:extLst>
            <a:ext uri="{FF2B5EF4-FFF2-40B4-BE49-F238E27FC236}">
              <a16:creationId xmlns:a16="http://schemas.microsoft.com/office/drawing/2014/main" id="{00000000-0008-0000-0600-000037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4</xdr:row>
      <xdr:rowOff>0</xdr:rowOff>
    </xdr:from>
    <xdr:to>
      <xdr:col>2</xdr:col>
      <xdr:colOff>2990850</xdr:colOff>
      <xdr:row>5</xdr:row>
      <xdr:rowOff>9525</xdr:rowOff>
    </xdr:to>
    <xdr:pic>
      <xdr:nvPicPr>
        <xdr:cNvPr id="7224" name="Obrázok 1350">
          <a:extLst>
            <a:ext uri="{FF2B5EF4-FFF2-40B4-BE49-F238E27FC236}">
              <a16:creationId xmlns:a16="http://schemas.microsoft.com/office/drawing/2014/main" id="{00000000-0008-0000-0600-00003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4</xdr:row>
      <xdr:rowOff>0</xdr:rowOff>
    </xdr:from>
    <xdr:to>
      <xdr:col>2</xdr:col>
      <xdr:colOff>3838575</xdr:colOff>
      <xdr:row>5</xdr:row>
      <xdr:rowOff>9525</xdr:rowOff>
    </xdr:to>
    <xdr:pic>
      <xdr:nvPicPr>
        <xdr:cNvPr id="7225" name="Obrázok 1294">
          <a:extLst>
            <a:ext uri="{FF2B5EF4-FFF2-40B4-BE49-F238E27FC236}">
              <a16:creationId xmlns:a16="http://schemas.microsoft.com/office/drawing/2014/main" id="{00000000-0008-0000-0600-000039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114925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4</xdr:row>
      <xdr:rowOff>0</xdr:rowOff>
    </xdr:from>
    <xdr:to>
      <xdr:col>2</xdr:col>
      <xdr:colOff>3657600</xdr:colOff>
      <xdr:row>5</xdr:row>
      <xdr:rowOff>9525</xdr:rowOff>
    </xdr:to>
    <xdr:pic>
      <xdr:nvPicPr>
        <xdr:cNvPr id="7226" name="Obrázek 1">
          <a:extLst>
            <a:ext uri="{FF2B5EF4-FFF2-40B4-BE49-F238E27FC236}">
              <a16:creationId xmlns:a16="http://schemas.microsoft.com/office/drawing/2014/main" id="{00000000-0008-0000-0600-00003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4933950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4105275</xdr:colOff>
      <xdr:row>4</xdr:row>
      <xdr:rowOff>0</xdr:rowOff>
    </xdr:from>
    <xdr:to>
      <xdr:col>2</xdr:col>
      <xdr:colOff>4105275</xdr:colOff>
      <xdr:row>7</xdr:row>
      <xdr:rowOff>57150</xdr:rowOff>
    </xdr:to>
    <xdr:pic>
      <xdr:nvPicPr>
        <xdr:cNvPr id="7227" name="Obrázok 1033">
          <a:extLst>
            <a:ext uri="{FF2B5EF4-FFF2-40B4-BE49-F238E27FC236}">
              <a16:creationId xmlns:a16="http://schemas.microsoft.com/office/drawing/2014/main" id="{00000000-0008-0000-0600-00003B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91150" y="2019300"/>
          <a:ext cx="0" cy="6286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4</xdr:row>
      <xdr:rowOff>0</xdr:rowOff>
    </xdr:from>
    <xdr:to>
      <xdr:col>2</xdr:col>
      <xdr:colOff>4124325</xdr:colOff>
      <xdr:row>8</xdr:row>
      <xdr:rowOff>19050</xdr:rowOff>
    </xdr:to>
    <xdr:pic>
      <xdr:nvPicPr>
        <xdr:cNvPr id="7228" name="Obrázok 2">
          <a:extLst>
            <a:ext uri="{FF2B5EF4-FFF2-40B4-BE49-F238E27FC236}">
              <a16:creationId xmlns:a16="http://schemas.microsoft.com/office/drawing/2014/main" id="{00000000-0008-0000-0600-00003C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400675" y="2019300"/>
          <a:ext cx="9525" cy="7810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4</xdr:row>
      <xdr:rowOff>0</xdr:rowOff>
    </xdr:from>
    <xdr:to>
      <xdr:col>2</xdr:col>
      <xdr:colOff>1933575</xdr:colOff>
      <xdr:row>5</xdr:row>
      <xdr:rowOff>142875</xdr:rowOff>
    </xdr:to>
    <xdr:pic>
      <xdr:nvPicPr>
        <xdr:cNvPr id="7229" name="Obrázek 1330">
          <a:extLst>
            <a:ext uri="{FF2B5EF4-FFF2-40B4-BE49-F238E27FC236}">
              <a16:creationId xmlns:a16="http://schemas.microsoft.com/office/drawing/2014/main" id="{00000000-0008-0000-0600-00003D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209925" y="2019300"/>
          <a:ext cx="9525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4</xdr:row>
      <xdr:rowOff>0</xdr:rowOff>
    </xdr:from>
    <xdr:to>
      <xdr:col>2</xdr:col>
      <xdr:colOff>3181350</xdr:colOff>
      <xdr:row>5</xdr:row>
      <xdr:rowOff>76200</xdr:rowOff>
    </xdr:to>
    <xdr:pic>
      <xdr:nvPicPr>
        <xdr:cNvPr id="7230" name="Obrázok 1350">
          <a:extLst>
            <a:ext uri="{FF2B5EF4-FFF2-40B4-BE49-F238E27FC236}">
              <a16:creationId xmlns:a16="http://schemas.microsoft.com/office/drawing/2014/main" id="{00000000-0008-0000-0600-00003E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2019300"/>
          <a:ext cx="9525" cy="21907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4</xdr:row>
      <xdr:rowOff>0</xdr:rowOff>
    </xdr:from>
    <xdr:to>
      <xdr:col>2</xdr:col>
      <xdr:colOff>4019550</xdr:colOff>
      <xdr:row>5</xdr:row>
      <xdr:rowOff>142875</xdr:rowOff>
    </xdr:to>
    <xdr:pic>
      <xdr:nvPicPr>
        <xdr:cNvPr id="7231" name="Obrázok 1294">
          <a:extLst>
            <a:ext uri="{FF2B5EF4-FFF2-40B4-BE49-F238E27FC236}">
              <a16:creationId xmlns:a16="http://schemas.microsoft.com/office/drawing/2014/main" id="{00000000-0008-0000-0600-00003F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01930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4</xdr:row>
      <xdr:rowOff>0</xdr:rowOff>
    </xdr:from>
    <xdr:to>
      <xdr:col>2</xdr:col>
      <xdr:colOff>1733550</xdr:colOff>
      <xdr:row>5</xdr:row>
      <xdr:rowOff>142875</xdr:rowOff>
    </xdr:to>
    <xdr:pic>
      <xdr:nvPicPr>
        <xdr:cNvPr id="7232" name="Obrázek 1330">
          <a:extLst>
            <a:ext uri="{FF2B5EF4-FFF2-40B4-BE49-F238E27FC236}">
              <a16:creationId xmlns:a16="http://schemas.microsoft.com/office/drawing/2014/main" id="{00000000-0008-0000-0600-000040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201930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4</xdr:row>
      <xdr:rowOff>0</xdr:rowOff>
    </xdr:from>
    <xdr:to>
      <xdr:col>2</xdr:col>
      <xdr:colOff>4286250</xdr:colOff>
      <xdr:row>5</xdr:row>
      <xdr:rowOff>142875</xdr:rowOff>
    </xdr:to>
    <xdr:pic>
      <xdr:nvPicPr>
        <xdr:cNvPr id="7233" name="Obrázok 1151">
          <a:extLst>
            <a:ext uri="{FF2B5EF4-FFF2-40B4-BE49-F238E27FC236}">
              <a16:creationId xmlns:a16="http://schemas.microsoft.com/office/drawing/2014/main" id="{00000000-0008-0000-0600-00004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201930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4</xdr:row>
      <xdr:rowOff>0</xdr:rowOff>
    </xdr:from>
    <xdr:to>
      <xdr:col>2</xdr:col>
      <xdr:colOff>2990850</xdr:colOff>
      <xdr:row>5</xdr:row>
      <xdr:rowOff>85725</xdr:rowOff>
    </xdr:to>
    <xdr:pic>
      <xdr:nvPicPr>
        <xdr:cNvPr id="7234" name="Obrázok 1350">
          <a:extLst>
            <a:ext uri="{FF2B5EF4-FFF2-40B4-BE49-F238E27FC236}">
              <a16:creationId xmlns:a16="http://schemas.microsoft.com/office/drawing/2014/main" id="{00000000-0008-0000-0600-00004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2019300"/>
          <a:ext cx="952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4</xdr:row>
      <xdr:rowOff>0</xdr:rowOff>
    </xdr:from>
    <xdr:to>
      <xdr:col>2</xdr:col>
      <xdr:colOff>3838575</xdr:colOff>
      <xdr:row>5</xdr:row>
      <xdr:rowOff>142875</xdr:rowOff>
    </xdr:to>
    <xdr:pic>
      <xdr:nvPicPr>
        <xdr:cNvPr id="7235" name="Obrázok 1294">
          <a:extLst>
            <a:ext uri="{FF2B5EF4-FFF2-40B4-BE49-F238E27FC236}">
              <a16:creationId xmlns:a16="http://schemas.microsoft.com/office/drawing/2014/main" id="{00000000-0008-0000-0600-00004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14925" y="2019300"/>
          <a:ext cx="9525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4</xdr:row>
      <xdr:rowOff>0</xdr:rowOff>
    </xdr:from>
    <xdr:to>
      <xdr:col>2</xdr:col>
      <xdr:colOff>3657600</xdr:colOff>
      <xdr:row>5</xdr:row>
      <xdr:rowOff>142875</xdr:rowOff>
    </xdr:to>
    <xdr:pic>
      <xdr:nvPicPr>
        <xdr:cNvPr id="7236" name="Obrázek 1">
          <a:extLst>
            <a:ext uri="{FF2B5EF4-FFF2-40B4-BE49-F238E27FC236}">
              <a16:creationId xmlns:a16="http://schemas.microsoft.com/office/drawing/2014/main" id="{00000000-0008-0000-0600-00004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933950" y="2019300"/>
          <a:ext cx="9525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4114800</xdr:colOff>
      <xdr:row>4</xdr:row>
      <xdr:rowOff>0</xdr:rowOff>
    </xdr:from>
    <xdr:to>
      <xdr:col>2</xdr:col>
      <xdr:colOff>4124325</xdr:colOff>
      <xdr:row>5</xdr:row>
      <xdr:rowOff>142875</xdr:rowOff>
    </xdr:to>
    <xdr:pic>
      <xdr:nvPicPr>
        <xdr:cNvPr id="7237" name="Obrázok 2">
          <a:extLst>
            <a:ext uri="{FF2B5EF4-FFF2-40B4-BE49-F238E27FC236}">
              <a16:creationId xmlns:a16="http://schemas.microsoft.com/office/drawing/2014/main" id="{00000000-0008-0000-0600-000045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5400675" y="2019300"/>
          <a:ext cx="9525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3914775</xdr:colOff>
      <xdr:row>4</xdr:row>
      <xdr:rowOff>0</xdr:rowOff>
    </xdr:from>
    <xdr:to>
      <xdr:col>2</xdr:col>
      <xdr:colOff>3914775</xdr:colOff>
      <xdr:row>5</xdr:row>
      <xdr:rowOff>142875</xdr:rowOff>
    </xdr:to>
    <xdr:pic>
      <xdr:nvPicPr>
        <xdr:cNvPr id="7238" name="Obrázok 941">
          <a:extLst>
            <a:ext uri="{FF2B5EF4-FFF2-40B4-BE49-F238E27FC236}">
              <a16:creationId xmlns:a16="http://schemas.microsoft.com/office/drawing/2014/main" id="{00000000-0008-0000-0600-00004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5200650" y="201930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3333750</xdr:colOff>
      <xdr:row>4</xdr:row>
      <xdr:rowOff>0</xdr:rowOff>
    </xdr:from>
    <xdr:to>
      <xdr:col>2</xdr:col>
      <xdr:colOff>3333750</xdr:colOff>
      <xdr:row>5</xdr:row>
      <xdr:rowOff>142875</xdr:rowOff>
    </xdr:to>
    <xdr:pic>
      <xdr:nvPicPr>
        <xdr:cNvPr id="7239" name="Obrázok 950">
          <a:extLst>
            <a:ext uri="{FF2B5EF4-FFF2-40B4-BE49-F238E27FC236}">
              <a16:creationId xmlns:a16="http://schemas.microsoft.com/office/drawing/2014/main" id="{00000000-0008-0000-0600-000047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619625" y="201930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4038600</xdr:colOff>
      <xdr:row>4</xdr:row>
      <xdr:rowOff>0</xdr:rowOff>
    </xdr:from>
    <xdr:to>
      <xdr:col>2</xdr:col>
      <xdr:colOff>4038600</xdr:colOff>
      <xdr:row>5</xdr:row>
      <xdr:rowOff>142875</xdr:rowOff>
    </xdr:to>
    <xdr:pic>
      <xdr:nvPicPr>
        <xdr:cNvPr id="7240" name="Obrázok 1149">
          <a:extLst>
            <a:ext uri="{FF2B5EF4-FFF2-40B4-BE49-F238E27FC236}">
              <a16:creationId xmlns:a16="http://schemas.microsoft.com/office/drawing/2014/main" id="{00000000-0008-0000-0600-00004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5324475" y="2019300"/>
          <a:ext cx="0" cy="285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4238625</xdr:colOff>
      <xdr:row>4</xdr:row>
      <xdr:rowOff>0</xdr:rowOff>
    </xdr:from>
    <xdr:to>
      <xdr:col>2</xdr:col>
      <xdr:colOff>4238625</xdr:colOff>
      <xdr:row>4</xdr:row>
      <xdr:rowOff>9525</xdr:rowOff>
    </xdr:to>
    <xdr:pic>
      <xdr:nvPicPr>
        <xdr:cNvPr id="7241" name="Obrázok 961">
          <a:extLst>
            <a:ext uri="{FF2B5EF4-FFF2-40B4-BE49-F238E27FC236}">
              <a16:creationId xmlns:a16="http://schemas.microsoft.com/office/drawing/2014/main" id="{00000000-0008-0000-0600-000049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5524500" y="2019300"/>
          <a:ext cx="0" cy="95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1924050</xdr:colOff>
      <xdr:row>4</xdr:row>
      <xdr:rowOff>0</xdr:rowOff>
    </xdr:from>
    <xdr:to>
      <xdr:col>2</xdr:col>
      <xdr:colOff>1933575</xdr:colOff>
      <xdr:row>5</xdr:row>
      <xdr:rowOff>9525</xdr:rowOff>
    </xdr:to>
    <xdr:pic>
      <xdr:nvPicPr>
        <xdr:cNvPr id="7242" name="Obrázek 1330">
          <a:extLst>
            <a:ext uri="{FF2B5EF4-FFF2-40B4-BE49-F238E27FC236}">
              <a16:creationId xmlns:a16="http://schemas.microsoft.com/office/drawing/2014/main" id="{00000000-0008-0000-0600-00004A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209925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4</xdr:row>
      <xdr:rowOff>0</xdr:rowOff>
    </xdr:from>
    <xdr:to>
      <xdr:col>2</xdr:col>
      <xdr:colOff>3181350</xdr:colOff>
      <xdr:row>5</xdr:row>
      <xdr:rowOff>9525</xdr:rowOff>
    </xdr:to>
    <xdr:pic>
      <xdr:nvPicPr>
        <xdr:cNvPr id="7243" name="Obrázok 1350">
          <a:extLst>
            <a:ext uri="{FF2B5EF4-FFF2-40B4-BE49-F238E27FC236}">
              <a16:creationId xmlns:a16="http://schemas.microsoft.com/office/drawing/2014/main" id="{00000000-0008-0000-0600-00004B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57700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4019550</xdr:colOff>
      <xdr:row>4</xdr:row>
      <xdr:rowOff>0</xdr:rowOff>
    </xdr:from>
    <xdr:to>
      <xdr:col>2</xdr:col>
      <xdr:colOff>4019550</xdr:colOff>
      <xdr:row>5</xdr:row>
      <xdr:rowOff>9525</xdr:rowOff>
    </xdr:to>
    <xdr:pic>
      <xdr:nvPicPr>
        <xdr:cNvPr id="7244" name="Obrázok 1294">
          <a:extLst>
            <a:ext uri="{FF2B5EF4-FFF2-40B4-BE49-F238E27FC236}">
              <a16:creationId xmlns:a16="http://schemas.microsoft.com/office/drawing/2014/main" id="{00000000-0008-0000-0600-00004C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1733550</xdr:colOff>
      <xdr:row>4</xdr:row>
      <xdr:rowOff>0</xdr:rowOff>
    </xdr:from>
    <xdr:to>
      <xdr:col>2</xdr:col>
      <xdr:colOff>1733550</xdr:colOff>
      <xdr:row>5</xdr:row>
      <xdr:rowOff>9525</xdr:rowOff>
    </xdr:to>
    <xdr:pic>
      <xdr:nvPicPr>
        <xdr:cNvPr id="7245" name="Obrázek 1330">
          <a:extLst>
            <a:ext uri="{FF2B5EF4-FFF2-40B4-BE49-F238E27FC236}">
              <a16:creationId xmlns:a16="http://schemas.microsoft.com/office/drawing/2014/main" id="{00000000-0008-0000-0600-00004D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194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4286250</xdr:colOff>
      <xdr:row>4</xdr:row>
      <xdr:rowOff>0</xdr:rowOff>
    </xdr:from>
    <xdr:to>
      <xdr:col>2</xdr:col>
      <xdr:colOff>4286250</xdr:colOff>
      <xdr:row>5</xdr:row>
      <xdr:rowOff>9525</xdr:rowOff>
    </xdr:to>
    <xdr:pic>
      <xdr:nvPicPr>
        <xdr:cNvPr id="7246" name="Obrázok 1151">
          <a:extLst>
            <a:ext uri="{FF2B5EF4-FFF2-40B4-BE49-F238E27FC236}">
              <a16:creationId xmlns:a16="http://schemas.microsoft.com/office/drawing/2014/main" id="{00000000-0008-0000-0600-00004E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72125" y="2019300"/>
          <a:ext cx="0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2981325</xdr:colOff>
      <xdr:row>4</xdr:row>
      <xdr:rowOff>0</xdr:rowOff>
    </xdr:from>
    <xdr:to>
      <xdr:col>2</xdr:col>
      <xdr:colOff>2990850</xdr:colOff>
      <xdr:row>5</xdr:row>
      <xdr:rowOff>9525</xdr:rowOff>
    </xdr:to>
    <xdr:pic>
      <xdr:nvPicPr>
        <xdr:cNvPr id="7247" name="Obrázok 1350">
          <a:extLst>
            <a:ext uri="{FF2B5EF4-FFF2-40B4-BE49-F238E27FC236}">
              <a16:creationId xmlns:a16="http://schemas.microsoft.com/office/drawing/2014/main" id="{00000000-0008-0000-0600-00004F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3829050</xdr:colOff>
      <xdr:row>4</xdr:row>
      <xdr:rowOff>0</xdr:rowOff>
    </xdr:from>
    <xdr:to>
      <xdr:col>2</xdr:col>
      <xdr:colOff>3838575</xdr:colOff>
      <xdr:row>5</xdr:row>
      <xdr:rowOff>9525</xdr:rowOff>
    </xdr:to>
    <xdr:pic>
      <xdr:nvPicPr>
        <xdr:cNvPr id="7248" name="Obrázok 1294">
          <a:extLst>
            <a:ext uri="{FF2B5EF4-FFF2-40B4-BE49-F238E27FC236}">
              <a16:creationId xmlns:a16="http://schemas.microsoft.com/office/drawing/2014/main" id="{00000000-0008-0000-0600-000050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114925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3648075</xdr:colOff>
      <xdr:row>4</xdr:row>
      <xdr:rowOff>0</xdr:rowOff>
    </xdr:from>
    <xdr:to>
      <xdr:col>2</xdr:col>
      <xdr:colOff>3657600</xdr:colOff>
      <xdr:row>5</xdr:row>
      <xdr:rowOff>9525</xdr:rowOff>
    </xdr:to>
    <xdr:pic>
      <xdr:nvPicPr>
        <xdr:cNvPr id="7249" name="Obrázek 1">
          <a:extLst>
            <a:ext uri="{FF2B5EF4-FFF2-40B4-BE49-F238E27FC236}">
              <a16:creationId xmlns:a16="http://schemas.microsoft.com/office/drawing/2014/main" id="{00000000-0008-0000-0600-00005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4933950" y="2019300"/>
          <a:ext cx="9525" cy="1524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3171825</xdr:colOff>
      <xdr:row>4</xdr:row>
      <xdr:rowOff>0</xdr:rowOff>
    </xdr:from>
    <xdr:to>
      <xdr:col>2</xdr:col>
      <xdr:colOff>3181350</xdr:colOff>
      <xdr:row>5</xdr:row>
      <xdr:rowOff>85725</xdr:rowOff>
    </xdr:to>
    <xdr:pic>
      <xdr:nvPicPr>
        <xdr:cNvPr id="7250" name="Picture 1382">
          <a:extLst>
            <a:ext uri="{FF2B5EF4-FFF2-40B4-BE49-F238E27FC236}">
              <a16:creationId xmlns:a16="http://schemas.microsoft.com/office/drawing/2014/main" id="{00000000-0008-0000-0600-000052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4457700" y="2019300"/>
          <a:ext cx="9525" cy="22860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2286000</xdr:colOff>
      <xdr:row>4</xdr:row>
      <xdr:rowOff>0</xdr:rowOff>
    </xdr:from>
    <xdr:to>
      <xdr:col>2</xdr:col>
      <xdr:colOff>2295525</xdr:colOff>
      <xdr:row>5</xdr:row>
      <xdr:rowOff>57150</xdr:rowOff>
    </xdr:to>
    <xdr:pic>
      <xdr:nvPicPr>
        <xdr:cNvPr id="7251" name="Picture 792">
          <a:extLst>
            <a:ext uri="{FF2B5EF4-FFF2-40B4-BE49-F238E27FC236}">
              <a16:creationId xmlns:a16="http://schemas.microsoft.com/office/drawing/2014/main" id="{00000000-0008-0000-0600-00005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3571875" y="2019300"/>
          <a:ext cx="9525" cy="200025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3"/>
  <sheetViews>
    <sheetView tabSelected="1" view="pageBreakPreview" zoomScaleSheetLayoutView="100" workbookViewId="0">
      <selection activeCell="B13" sqref="B13:D13"/>
    </sheetView>
  </sheetViews>
  <sheetFormatPr defaultColWidth="33.140625" defaultRowHeight="14.25" x14ac:dyDescent="0.2"/>
  <cols>
    <col min="1" max="1" width="19.140625" style="1" customWidth="1"/>
    <col min="2" max="2" width="14.85546875" style="1" customWidth="1"/>
    <col min="3" max="3" width="53.28515625" style="1" customWidth="1"/>
    <col min="4" max="4" width="13.7109375" style="1" customWidth="1"/>
    <col min="5" max="5" width="7.7109375" style="1" customWidth="1"/>
    <col min="6" max="6" width="6" style="1" customWidth="1"/>
    <col min="7" max="7" width="14.7109375" style="1" customWidth="1"/>
    <col min="8" max="8" width="11.28515625" style="1" customWidth="1"/>
    <col min="9" max="9" width="13.28515625" style="1" customWidth="1"/>
    <col min="10" max="10" width="12.5703125" style="1" customWidth="1"/>
    <col min="11" max="11" width="10.85546875" style="1" customWidth="1"/>
    <col min="12" max="12" width="12.28515625" style="1" customWidth="1"/>
    <col min="13" max="13" width="10.28515625" style="1" customWidth="1"/>
    <col min="14" max="14" width="13.28515625" style="1" customWidth="1"/>
    <col min="15" max="15" width="10.28515625" style="1" customWidth="1"/>
    <col min="16" max="16384" width="33.140625" style="1"/>
  </cols>
  <sheetData>
    <row r="2" spans="1:4" customFormat="1" ht="26.25" customHeight="1" x14ac:dyDescent="0.25">
      <c r="A2" s="243" t="s">
        <v>0</v>
      </c>
      <c r="B2" s="243"/>
      <c r="C2" s="243"/>
      <c r="D2" s="243"/>
    </row>
    <row r="3" spans="1:4" customFormat="1" ht="12.75" x14ac:dyDescent="0.2">
      <c r="A3" s="2"/>
      <c r="B3" s="3"/>
      <c r="C3" s="3"/>
      <c r="D3" s="4"/>
    </row>
    <row r="4" spans="1:4" customFormat="1" ht="12.75" x14ac:dyDescent="0.2">
      <c r="A4" s="2"/>
      <c r="B4" s="3"/>
      <c r="C4" s="3"/>
      <c r="D4" s="4"/>
    </row>
    <row r="5" spans="1:4" customFormat="1" ht="12.75" x14ac:dyDescent="0.2">
      <c r="A5" s="2"/>
      <c r="B5" s="3"/>
      <c r="C5" s="3"/>
      <c r="D5" s="4"/>
    </row>
    <row r="6" spans="1:4" customFormat="1" ht="28.9" customHeight="1" x14ac:dyDescent="0.25">
      <c r="A6" s="244" t="s">
        <v>1</v>
      </c>
      <c r="B6" s="244"/>
      <c r="C6" s="244"/>
      <c r="D6" s="244"/>
    </row>
    <row r="7" spans="1:4" customFormat="1" ht="12.75" x14ac:dyDescent="0.2">
      <c r="A7" s="245"/>
      <c r="B7" s="245"/>
      <c r="C7" s="245"/>
      <c r="D7" s="245"/>
    </row>
    <row r="8" spans="1:4" customFormat="1" ht="19.5" customHeight="1" x14ac:dyDescent="0.2">
      <c r="A8" s="2" t="s">
        <v>2</v>
      </c>
      <c r="B8" s="246" t="s">
        <v>3</v>
      </c>
      <c r="C8" s="246"/>
      <c r="D8" s="246"/>
    </row>
    <row r="9" spans="1:4" customFormat="1" ht="12.75" x14ac:dyDescent="0.2">
      <c r="A9" s="2"/>
      <c r="B9" s="247"/>
      <c r="C9" s="247"/>
      <c r="D9" s="247"/>
    </row>
    <row r="10" spans="1:4" customFormat="1" ht="12.75" customHeight="1" x14ac:dyDescent="0.2">
      <c r="A10" s="2"/>
      <c r="B10" s="246"/>
      <c r="C10" s="246"/>
      <c r="D10" s="246"/>
    </row>
    <row r="11" spans="1:4" s="8" customFormat="1" ht="15.75" x14ac:dyDescent="0.25">
      <c r="A11" s="2"/>
      <c r="B11" s="5"/>
      <c r="C11" s="6"/>
      <c r="D11" s="7"/>
    </row>
    <row r="12" spans="1:4" s="8" customFormat="1" ht="15" x14ac:dyDescent="0.2">
      <c r="A12" s="9" t="s">
        <v>4</v>
      </c>
      <c r="B12" s="248" t="s">
        <v>5</v>
      </c>
      <c r="C12" s="248"/>
      <c r="D12" s="248"/>
    </row>
    <row r="13" spans="1:4" customFormat="1" ht="37.5" customHeight="1" x14ac:dyDescent="0.2">
      <c r="A13" s="10" t="s">
        <v>6</v>
      </c>
      <c r="B13" s="249" t="s">
        <v>422</v>
      </c>
      <c r="C13" s="249"/>
      <c r="D13" s="249"/>
    </row>
    <row r="14" spans="1:4" customFormat="1" ht="15.75" customHeight="1" x14ac:dyDescent="0.2">
      <c r="A14" s="9"/>
      <c r="B14" s="250"/>
      <c r="C14" s="250"/>
      <c r="D14" s="250"/>
    </row>
    <row r="15" spans="1:4" customFormat="1" ht="12.75" x14ac:dyDescent="0.2">
      <c r="A15" s="11" t="s">
        <v>7</v>
      </c>
      <c r="B15" s="251" t="s">
        <v>419</v>
      </c>
      <c r="C15" s="251"/>
      <c r="D15" s="251"/>
    </row>
    <row r="16" spans="1:4" customFormat="1" ht="12.75" x14ac:dyDescent="0.2">
      <c r="A16" s="12"/>
      <c r="B16" s="236" t="s">
        <v>420</v>
      </c>
      <c r="C16" s="236"/>
      <c r="D16" s="236"/>
    </row>
    <row r="17" spans="1:4" customFormat="1" ht="12.75" customHeight="1" x14ac:dyDescent="0.2">
      <c r="A17" s="13"/>
      <c r="B17" s="242" t="s">
        <v>8</v>
      </c>
      <c r="C17" s="242"/>
      <c r="D17" s="242"/>
    </row>
    <row r="18" spans="1:4" customFormat="1" ht="12.75" x14ac:dyDescent="0.2">
      <c r="A18" s="13"/>
      <c r="B18" s="238" t="s">
        <v>421</v>
      </c>
      <c r="C18" s="238"/>
      <c r="D18" s="238"/>
    </row>
    <row r="19" spans="1:4" customFormat="1" ht="12.75" x14ac:dyDescent="0.2">
      <c r="A19" s="239"/>
      <c r="B19" s="239"/>
      <c r="C19" s="239"/>
      <c r="D19" s="239"/>
    </row>
    <row r="20" spans="1:4" customFormat="1" ht="12.75" x14ac:dyDescent="0.2">
      <c r="A20" s="13" t="s">
        <v>9</v>
      </c>
      <c r="B20" s="238" t="s">
        <v>10</v>
      </c>
      <c r="C20" s="238"/>
      <c r="D20" s="238"/>
    </row>
    <row r="21" spans="1:4" customFormat="1" ht="12.75" x14ac:dyDescent="0.2">
      <c r="A21" s="2"/>
      <c r="B21" s="3"/>
      <c r="C21" s="3"/>
      <c r="D21" s="14"/>
    </row>
    <row r="22" spans="1:4" x14ac:dyDescent="0.2">
      <c r="A22" s="15"/>
      <c r="B22" s="16"/>
      <c r="C22" s="16"/>
      <c r="D22" s="17"/>
    </row>
    <row r="23" spans="1:4" ht="20.100000000000001" customHeight="1" x14ac:dyDescent="0.25">
      <c r="A23" s="240" t="s">
        <v>11</v>
      </c>
      <c r="B23" s="240"/>
      <c r="C23" s="240"/>
      <c r="D23" s="18"/>
    </row>
    <row r="24" spans="1:4" ht="14.45" customHeight="1" x14ac:dyDescent="0.2">
      <c r="A24" s="241" t="s">
        <v>12</v>
      </c>
      <c r="B24" s="241"/>
      <c r="C24" s="241"/>
      <c r="D24" s="19">
        <f>SUM(PZTS!F42)</f>
        <v>0</v>
      </c>
    </row>
    <row r="25" spans="1:4" x14ac:dyDescent="0.2">
      <c r="A25" s="241" t="s">
        <v>13</v>
      </c>
      <c r="B25" s="241"/>
      <c r="C25" s="241"/>
      <c r="D25" s="19">
        <f>SUM(SK!F59)</f>
        <v>0</v>
      </c>
    </row>
    <row r="26" spans="1:4" x14ac:dyDescent="0.2">
      <c r="A26" s="241" t="s">
        <v>14</v>
      </c>
      <c r="B26" s="241"/>
      <c r="C26" s="241"/>
      <c r="D26" s="20">
        <f>SUM(INTERCOM!F42)</f>
        <v>0</v>
      </c>
    </row>
    <row r="27" spans="1:4" x14ac:dyDescent="0.2">
      <c r="A27" s="241" t="s">
        <v>15</v>
      </c>
      <c r="B27" s="241"/>
      <c r="C27" s="241"/>
      <c r="D27" s="20">
        <f>SUM(STA!C72)</f>
        <v>0</v>
      </c>
    </row>
    <row r="28" spans="1:4" x14ac:dyDescent="0.2">
      <c r="A28" s="241" t="s">
        <v>16</v>
      </c>
      <c r="B28" s="241"/>
      <c r="C28" s="241"/>
      <c r="D28" s="20">
        <f>SUM(CCTV!F35)</f>
        <v>0</v>
      </c>
    </row>
    <row r="29" spans="1:4" x14ac:dyDescent="0.2">
      <c r="A29" s="241" t="s">
        <v>17</v>
      </c>
      <c r="B29" s="241"/>
      <c r="C29" s="241"/>
      <c r="D29" s="20">
        <f>SUM(DT!F9)</f>
        <v>0</v>
      </c>
    </row>
    <row r="30" spans="1:4" x14ac:dyDescent="0.2">
      <c r="A30" s="241" t="s">
        <v>18</v>
      </c>
      <c r="B30" s="241"/>
      <c r="C30" s="241"/>
      <c r="D30" s="20">
        <f>SUM(ZP!G73)</f>
        <v>0</v>
      </c>
    </row>
    <row r="31" spans="1:4" s="22" customFormat="1" ht="20.100000000000001" customHeight="1" x14ac:dyDescent="0.25">
      <c r="A31" s="237" t="s">
        <v>19</v>
      </c>
      <c r="B31" s="237"/>
      <c r="C31" s="237"/>
      <c r="D31" s="21">
        <f>SUM(D24:D30)</f>
        <v>0</v>
      </c>
    </row>
    <row r="32" spans="1:4" s="23" customFormat="1" ht="12.75" x14ac:dyDescent="0.2"/>
    <row r="33" spans="2:2" x14ac:dyDescent="0.2">
      <c r="B33" s="23"/>
    </row>
  </sheetData>
  <sheetProtection selectLockedCells="1" selectUnlockedCells="1"/>
  <mergeCells count="23">
    <mergeCell ref="B17:D17"/>
    <mergeCell ref="A2:D2"/>
    <mergeCell ref="A6:D6"/>
    <mergeCell ref="A7:D7"/>
    <mergeCell ref="B8:D8"/>
    <mergeCell ref="B9:D9"/>
    <mergeCell ref="B10:D10"/>
    <mergeCell ref="B12:D12"/>
    <mergeCell ref="B13:D13"/>
    <mergeCell ref="B14:D14"/>
    <mergeCell ref="B15:D15"/>
    <mergeCell ref="A31:C31"/>
    <mergeCell ref="B18:D18"/>
    <mergeCell ref="A19:D19"/>
    <mergeCell ref="B20:D20"/>
    <mergeCell ref="A23:C23"/>
    <mergeCell ref="A24:C24"/>
    <mergeCell ref="A25:C25"/>
    <mergeCell ref="A26:C26"/>
    <mergeCell ref="A27:C27"/>
    <mergeCell ref="A28:C28"/>
    <mergeCell ref="A29:C29"/>
    <mergeCell ref="A30:C30"/>
  </mergeCells>
  <pageMargins left="0.70833333333333337" right="0.70833333333333337" top="0.78749999999999998" bottom="0.78749999999999998" header="0.51180555555555551" footer="0.51180555555555551"/>
  <pageSetup paperSize="9" scale="8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"/>
  <sheetViews>
    <sheetView view="pageBreakPreview" topLeftCell="A21" zoomScaleSheetLayoutView="100" workbookViewId="0">
      <selection activeCell="C44" sqref="C44:I44"/>
    </sheetView>
  </sheetViews>
  <sheetFormatPr defaultRowHeight="12.75" x14ac:dyDescent="0.2"/>
  <cols>
    <col min="1" max="1" width="3.28515625" style="24" customWidth="1"/>
    <col min="2" max="2" width="13.42578125" style="24" customWidth="1"/>
    <col min="3" max="3" width="64.85546875" style="25" customWidth="1"/>
    <col min="4" max="4" width="5.85546875" style="24" customWidth="1"/>
    <col min="5" max="5" width="7" style="24" customWidth="1"/>
    <col min="6" max="6" width="8.85546875" style="26" customWidth="1"/>
    <col min="7" max="7" width="9.5703125" style="26" customWidth="1"/>
    <col min="8" max="8" width="8.85546875" style="26" customWidth="1"/>
    <col min="9" max="9" width="9" style="26" customWidth="1"/>
    <col min="10" max="16384" width="9.140625" style="27"/>
  </cols>
  <sheetData>
    <row r="2" spans="1:9" s="28" customFormat="1" ht="23.25" customHeight="1" x14ac:dyDescent="0.2">
      <c r="A2" s="255" t="s">
        <v>20</v>
      </c>
      <c r="B2" s="255"/>
      <c r="C2" s="255"/>
      <c r="D2" s="255"/>
      <c r="E2" s="255"/>
      <c r="F2" s="256" t="s">
        <v>21</v>
      </c>
      <c r="G2" s="256"/>
      <c r="H2" s="257" t="s">
        <v>22</v>
      </c>
      <c r="I2" s="257"/>
    </row>
    <row r="3" spans="1:9" x14ac:dyDescent="0.2">
      <c r="A3" s="29" t="s">
        <v>23</v>
      </c>
      <c r="B3" s="30" t="s">
        <v>24</v>
      </c>
      <c r="C3" s="31" t="s">
        <v>25</v>
      </c>
      <c r="D3" s="32" t="s">
        <v>26</v>
      </c>
      <c r="E3" s="33" t="s">
        <v>27</v>
      </c>
      <c r="F3" s="34" t="s">
        <v>28</v>
      </c>
      <c r="G3" s="34" t="s">
        <v>29</v>
      </c>
      <c r="H3" s="35" t="s">
        <v>28</v>
      </c>
      <c r="I3" s="36" t="s">
        <v>29</v>
      </c>
    </row>
    <row r="4" spans="1:9" ht="45.75" x14ac:dyDescent="0.2">
      <c r="A4" s="37" t="s">
        <v>30</v>
      </c>
      <c r="B4" s="38"/>
      <c r="C4" s="39" t="s">
        <v>377</v>
      </c>
      <c r="D4" s="40" t="s">
        <v>31</v>
      </c>
      <c r="E4" s="41">
        <v>1</v>
      </c>
      <c r="F4" s="42">
        <v>0</v>
      </c>
      <c r="G4" s="43">
        <f>PRODUCT(E4,F4)</f>
        <v>0</v>
      </c>
      <c r="H4" s="44">
        <v>0</v>
      </c>
      <c r="I4" s="45">
        <f>PRODUCT(E4,H4)</f>
        <v>0</v>
      </c>
    </row>
    <row r="5" spans="1:9" ht="34.5" x14ac:dyDescent="0.2">
      <c r="A5" s="37" t="s">
        <v>32</v>
      </c>
      <c r="B5" s="38"/>
      <c r="C5" s="39" t="s">
        <v>33</v>
      </c>
      <c r="D5" s="46" t="s">
        <v>31</v>
      </c>
      <c r="E5" s="47">
        <v>3</v>
      </c>
      <c r="F5" s="48">
        <v>0</v>
      </c>
      <c r="G5" s="43">
        <f t="shared" ref="G5:G14" si="0">PRODUCT(E5,F5)</f>
        <v>0</v>
      </c>
      <c r="H5" s="49">
        <v>0</v>
      </c>
      <c r="I5" s="45">
        <f t="shared" ref="I5:I13" si="1">PRODUCT(E5,H5)</f>
        <v>0</v>
      </c>
    </row>
    <row r="6" spans="1:9" ht="23.25" x14ac:dyDescent="0.2">
      <c r="A6" s="37" t="s">
        <v>34</v>
      </c>
      <c r="B6" s="38"/>
      <c r="C6" s="39" t="s">
        <v>35</v>
      </c>
      <c r="D6" s="46" t="s">
        <v>31</v>
      </c>
      <c r="E6" s="47">
        <v>3</v>
      </c>
      <c r="F6" s="48">
        <v>0</v>
      </c>
      <c r="G6" s="43">
        <f t="shared" si="0"/>
        <v>0</v>
      </c>
      <c r="H6" s="49">
        <v>0</v>
      </c>
      <c r="I6" s="45">
        <f t="shared" si="1"/>
        <v>0</v>
      </c>
    </row>
    <row r="7" spans="1:9" ht="34.5" x14ac:dyDescent="0.2">
      <c r="A7" s="37" t="s">
        <v>36</v>
      </c>
      <c r="B7" s="38"/>
      <c r="C7" s="39" t="s">
        <v>378</v>
      </c>
      <c r="D7" s="46" t="s">
        <v>31</v>
      </c>
      <c r="E7" s="41">
        <v>1</v>
      </c>
      <c r="F7" s="49">
        <v>0</v>
      </c>
      <c r="G7" s="43">
        <f t="shared" si="0"/>
        <v>0</v>
      </c>
      <c r="H7" s="49">
        <v>0</v>
      </c>
      <c r="I7" s="45">
        <f t="shared" si="1"/>
        <v>0</v>
      </c>
    </row>
    <row r="8" spans="1:9" ht="79.5" x14ac:dyDescent="0.2">
      <c r="A8" s="37" t="s">
        <v>37</v>
      </c>
      <c r="B8" s="38"/>
      <c r="C8" s="39" t="s">
        <v>379</v>
      </c>
      <c r="D8" s="46" t="s">
        <v>31</v>
      </c>
      <c r="E8" s="41">
        <v>1</v>
      </c>
      <c r="F8" s="49">
        <v>0</v>
      </c>
      <c r="G8" s="43">
        <f t="shared" si="0"/>
        <v>0</v>
      </c>
      <c r="H8" s="49">
        <v>0</v>
      </c>
      <c r="I8" s="45">
        <f t="shared" si="1"/>
        <v>0</v>
      </c>
    </row>
    <row r="9" spans="1:9" ht="57" x14ac:dyDescent="0.2">
      <c r="A9" s="37" t="s">
        <v>38</v>
      </c>
      <c r="B9" s="38"/>
      <c r="C9" s="39" t="s">
        <v>39</v>
      </c>
      <c r="D9" s="46" t="s">
        <v>31</v>
      </c>
      <c r="E9" s="41">
        <v>1</v>
      </c>
      <c r="F9" s="49">
        <v>0</v>
      </c>
      <c r="G9" s="43">
        <f t="shared" si="0"/>
        <v>0</v>
      </c>
      <c r="H9" s="49">
        <v>0</v>
      </c>
      <c r="I9" s="45">
        <f t="shared" si="1"/>
        <v>0</v>
      </c>
    </row>
    <row r="10" spans="1:9" ht="23.25" x14ac:dyDescent="0.2">
      <c r="A10" s="37" t="s">
        <v>40</v>
      </c>
      <c r="B10" s="38"/>
      <c r="C10" s="39" t="s">
        <v>41</v>
      </c>
      <c r="D10" s="46" t="s">
        <v>31</v>
      </c>
      <c r="E10" s="41">
        <v>1</v>
      </c>
      <c r="F10" s="49">
        <v>0</v>
      </c>
      <c r="G10" s="43">
        <f t="shared" si="0"/>
        <v>0</v>
      </c>
      <c r="H10" s="49">
        <v>0</v>
      </c>
      <c r="I10" s="45">
        <f t="shared" si="1"/>
        <v>0</v>
      </c>
    </row>
    <row r="11" spans="1:9" ht="34.5" x14ac:dyDescent="0.2">
      <c r="A11" s="37" t="s">
        <v>42</v>
      </c>
      <c r="B11" s="38"/>
      <c r="C11" s="39" t="s">
        <v>380</v>
      </c>
      <c r="D11" s="46" t="s">
        <v>31</v>
      </c>
      <c r="E11" s="41">
        <v>1</v>
      </c>
      <c r="F11" s="49">
        <v>0</v>
      </c>
      <c r="G11" s="43">
        <f t="shared" si="0"/>
        <v>0</v>
      </c>
      <c r="H11" s="49">
        <v>0</v>
      </c>
      <c r="I11" s="45">
        <f t="shared" si="1"/>
        <v>0</v>
      </c>
    </row>
    <row r="12" spans="1:9" ht="23.25" x14ac:dyDescent="0.2">
      <c r="A12" s="37" t="s">
        <v>43</v>
      </c>
      <c r="B12" s="38"/>
      <c r="C12" s="39" t="s">
        <v>44</v>
      </c>
      <c r="D12" s="46" t="s">
        <v>31</v>
      </c>
      <c r="E12" s="47">
        <v>5</v>
      </c>
      <c r="F12" s="49">
        <v>0</v>
      </c>
      <c r="G12" s="43">
        <f t="shared" si="0"/>
        <v>0</v>
      </c>
      <c r="H12" s="49">
        <v>0</v>
      </c>
      <c r="I12" s="45">
        <f t="shared" si="1"/>
        <v>0</v>
      </c>
    </row>
    <row r="13" spans="1:9" ht="23.25" x14ac:dyDescent="0.2">
      <c r="A13" s="37" t="s">
        <v>45</v>
      </c>
      <c r="B13" s="38"/>
      <c r="C13" s="39" t="s">
        <v>46</v>
      </c>
      <c r="D13" s="46" t="s">
        <v>31</v>
      </c>
      <c r="E13" s="50">
        <v>1</v>
      </c>
      <c r="F13" s="51">
        <v>0</v>
      </c>
      <c r="G13" s="43">
        <f t="shared" si="0"/>
        <v>0</v>
      </c>
      <c r="H13" s="49">
        <v>0</v>
      </c>
      <c r="I13" s="45">
        <f t="shared" si="1"/>
        <v>0</v>
      </c>
    </row>
    <row r="14" spans="1:9" ht="34.5" x14ac:dyDescent="0.2">
      <c r="A14" s="37" t="s">
        <v>47</v>
      </c>
      <c r="B14" s="38"/>
      <c r="C14" s="39" t="s">
        <v>48</v>
      </c>
      <c r="D14" s="46" t="s">
        <v>31</v>
      </c>
      <c r="E14" s="50">
        <v>2</v>
      </c>
      <c r="F14" s="51">
        <v>0</v>
      </c>
      <c r="G14" s="43">
        <f t="shared" si="0"/>
        <v>0</v>
      </c>
      <c r="H14" s="49">
        <v>0</v>
      </c>
      <c r="I14" s="45">
        <f t="shared" ref="I14:I40" si="2">PRODUCT(E14,H14)</f>
        <v>0</v>
      </c>
    </row>
    <row r="15" spans="1:9" x14ac:dyDescent="0.2">
      <c r="A15" s="37" t="s">
        <v>49</v>
      </c>
      <c r="B15" s="38"/>
      <c r="C15" s="39" t="s">
        <v>50</v>
      </c>
      <c r="D15" s="46" t="s">
        <v>31</v>
      </c>
      <c r="E15" s="47">
        <v>2</v>
      </c>
      <c r="F15" s="49">
        <v>0</v>
      </c>
      <c r="G15" s="43">
        <f t="shared" ref="G15:G40" si="3">PRODUCT(E15,F15)</f>
        <v>0</v>
      </c>
      <c r="H15" s="49">
        <v>0</v>
      </c>
      <c r="I15" s="45">
        <f t="shared" si="2"/>
        <v>0</v>
      </c>
    </row>
    <row r="16" spans="1:9" ht="45.75" x14ac:dyDescent="0.2">
      <c r="A16" s="37" t="s">
        <v>51</v>
      </c>
      <c r="B16" s="38"/>
      <c r="C16" s="39" t="s">
        <v>52</v>
      </c>
      <c r="D16" s="46" t="s">
        <v>31</v>
      </c>
      <c r="E16" s="47">
        <v>15</v>
      </c>
      <c r="F16" s="49">
        <v>0</v>
      </c>
      <c r="G16" s="43">
        <f t="shared" si="3"/>
        <v>0</v>
      </c>
      <c r="H16" s="49">
        <v>0</v>
      </c>
      <c r="I16" s="45">
        <f t="shared" si="2"/>
        <v>0</v>
      </c>
    </row>
    <row r="17" spans="1:9" x14ac:dyDescent="0.2">
      <c r="A17" s="37" t="s">
        <v>53</v>
      </c>
      <c r="B17" s="38"/>
      <c r="C17" s="39" t="s">
        <v>381</v>
      </c>
      <c r="D17" s="46" t="s">
        <v>31</v>
      </c>
      <c r="E17" s="47">
        <v>15</v>
      </c>
      <c r="F17" s="49">
        <v>0</v>
      </c>
      <c r="G17" s="43">
        <f t="shared" si="3"/>
        <v>0</v>
      </c>
      <c r="H17" s="49">
        <v>0</v>
      </c>
      <c r="I17" s="45">
        <f t="shared" si="2"/>
        <v>0</v>
      </c>
    </row>
    <row r="18" spans="1:9" ht="68.25" x14ac:dyDescent="0.2">
      <c r="A18" s="37" t="s">
        <v>54</v>
      </c>
      <c r="B18" s="52"/>
      <c r="C18" s="39" t="s">
        <v>382</v>
      </c>
      <c r="D18" s="40" t="s">
        <v>31</v>
      </c>
      <c r="E18" s="41">
        <v>1</v>
      </c>
      <c r="F18" s="53">
        <v>0</v>
      </c>
      <c r="G18" s="43">
        <f t="shared" si="3"/>
        <v>0</v>
      </c>
      <c r="H18" s="44">
        <v>0</v>
      </c>
      <c r="I18" s="45">
        <f t="shared" si="2"/>
        <v>0</v>
      </c>
    </row>
    <row r="19" spans="1:9" ht="45.75" x14ac:dyDescent="0.2">
      <c r="A19" s="37" t="s">
        <v>55</v>
      </c>
      <c r="B19" s="52"/>
      <c r="C19" s="39" t="s">
        <v>383</v>
      </c>
      <c r="D19" s="40" t="s">
        <v>31</v>
      </c>
      <c r="E19" s="40">
        <v>5</v>
      </c>
      <c r="F19" s="43">
        <v>0</v>
      </c>
      <c r="G19" s="43">
        <f t="shared" si="3"/>
        <v>0</v>
      </c>
      <c r="H19" s="44">
        <v>0</v>
      </c>
      <c r="I19" s="45">
        <f t="shared" si="2"/>
        <v>0</v>
      </c>
    </row>
    <row r="20" spans="1:9" ht="79.5" x14ac:dyDescent="0.2">
      <c r="A20" s="37" t="s">
        <v>56</v>
      </c>
      <c r="B20" s="52" t="s">
        <v>57</v>
      </c>
      <c r="C20" s="39" t="s">
        <v>384</v>
      </c>
      <c r="D20" s="40" t="s">
        <v>31</v>
      </c>
      <c r="E20" s="40">
        <v>1</v>
      </c>
      <c r="F20" s="43">
        <v>0</v>
      </c>
      <c r="G20" s="43">
        <f t="shared" si="3"/>
        <v>0</v>
      </c>
      <c r="H20" s="44">
        <v>0</v>
      </c>
      <c r="I20" s="45">
        <f t="shared" si="2"/>
        <v>0</v>
      </c>
    </row>
    <row r="21" spans="1:9" x14ac:dyDescent="0.2">
      <c r="A21" s="54" t="s">
        <v>58</v>
      </c>
      <c r="B21" s="55"/>
      <c r="C21" s="56" t="s">
        <v>59</v>
      </c>
      <c r="D21" s="57" t="s">
        <v>60</v>
      </c>
      <c r="E21" s="57">
        <v>0</v>
      </c>
      <c r="F21" s="58">
        <v>0</v>
      </c>
      <c r="G21" s="58">
        <f t="shared" si="3"/>
        <v>0</v>
      </c>
      <c r="H21" s="59">
        <v>0</v>
      </c>
      <c r="I21" s="60">
        <f t="shared" si="2"/>
        <v>0</v>
      </c>
    </row>
    <row r="22" spans="1:9" x14ac:dyDescent="0.2">
      <c r="A22" s="37" t="s">
        <v>61</v>
      </c>
      <c r="B22" s="52" t="s">
        <v>62</v>
      </c>
      <c r="C22" s="39" t="s">
        <v>63</v>
      </c>
      <c r="D22" s="40" t="s">
        <v>64</v>
      </c>
      <c r="E22" s="40">
        <v>165</v>
      </c>
      <c r="F22" s="43">
        <v>0</v>
      </c>
      <c r="G22" s="43">
        <f t="shared" si="3"/>
        <v>0</v>
      </c>
      <c r="H22" s="44">
        <v>0</v>
      </c>
      <c r="I22" s="45">
        <f t="shared" si="2"/>
        <v>0</v>
      </c>
    </row>
    <row r="23" spans="1:9" x14ac:dyDescent="0.2">
      <c r="A23" s="37" t="s">
        <v>65</v>
      </c>
      <c r="B23" s="52" t="s">
        <v>66</v>
      </c>
      <c r="C23" s="39" t="s">
        <v>67</v>
      </c>
      <c r="D23" s="40" t="s">
        <v>64</v>
      </c>
      <c r="E23" s="40">
        <v>540</v>
      </c>
      <c r="F23" s="43">
        <v>0</v>
      </c>
      <c r="G23" s="43">
        <f t="shared" si="3"/>
        <v>0</v>
      </c>
      <c r="H23" s="44">
        <v>0</v>
      </c>
      <c r="I23" s="45">
        <f t="shared" si="2"/>
        <v>0</v>
      </c>
    </row>
    <row r="24" spans="1:9" x14ac:dyDescent="0.2">
      <c r="A24" s="37" t="s">
        <v>68</v>
      </c>
      <c r="B24" s="52"/>
      <c r="C24" s="39" t="s">
        <v>69</v>
      </c>
      <c r="D24" s="40" t="s">
        <v>64</v>
      </c>
      <c r="E24" s="40">
        <v>525</v>
      </c>
      <c r="F24" s="43">
        <v>0</v>
      </c>
      <c r="G24" s="43">
        <f t="shared" si="3"/>
        <v>0</v>
      </c>
      <c r="H24" s="44">
        <v>0</v>
      </c>
      <c r="I24" s="45">
        <f t="shared" si="2"/>
        <v>0</v>
      </c>
    </row>
    <row r="25" spans="1:9" x14ac:dyDescent="0.2">
      <c r="A25" s="37" t="s">
        <v>70</v>
      </c>
      <c r="B25" s="61" t="s">
        <v>71</v>
      </c>
      <c r="C25" s="62" t="s">
        <v>385</v>
      </c>
      <c r="D25" s="40" t="s">
        <v>64</v>
      </c>
      <c r="E25" s="40">
        <v>170</v>
      </c>
      <c r="F25" s="43">
        <v>0</v>
      </c>
      <c r="G25" s="43">
        <f t="shared" si="3"/>
        <v>0</v>
      </c>
      <c r="H25" s="44">
        <v>0</v>
      </c>
      <c r="I25" s="63">
        <f t="shared" si="2"/>
        <v>0</v>
      </c>
    </row>
    <row r="26" spans="1:9" x14ac:dyDescent="0.2">
      <c r="A26" s="37" t="s">
        <v>72</v>
      </c>
      <c r="B26" s="52" t="s">
        <v>73</v>
      </c>
      <c r="C26" s="39" t="s">
        <v>74</v>
      </c>
      <c r="D26" s="40" t="s">
        <v>64</v>
      </c>
      <c r="E26" s="40">
        <v>40</v>
      </c>
      <c r="F26" s="43">
        <v>0</v>
      </c>
      <c r="G26" s="43">
        <f t="shared" si="3"/>
        <v>0</v>
      </c>
      <c r="H26" s="44">
        <v>0</v>
      </c>
      <c r="I26" s="45">
        <f t="shared" si="2"/>
        <v>0</v>
      </c>
    </row>
    <row r="27" spans="1:9" x14ac:dyDescent="0.2">
      <c r="A27" s="37" t="s">
        <v>75</v>
      </c>
      <c r="B27" s="52"/>
      <c r="C27" s="39" t="s">
        <v>76</v>
      </c>
      <c r="D27" s="40" t="s">
        <v>31</v>
      </c>
      <c r="E27" s="40">
        <v>1</v>
      </c>
      <c r="F27" s="43">
        <v>0</v>
      </c>
      <c r="G27" s="43">
        <f t="shared" si="3"/>
        <v>0</v>
      </c>
      <c r="H27" s="44">
        <v>0</v>
      </c>
      <c r="I27" s="45">
        <f t="shared" si="2"/>
        <v>0</v>
      </c>
    </row>
    <row r="28" spans="1:9" x14ac:dyDescent="0.2">
      <c r="A28" s="37" t="s">
        <v>77</v>
      </c>
      <c r="B28" s="64"/>
      <c r="C28" s="39" t="s">
        <v>78</v>
      </c>
      <c r="D28" s="40" t="s">
        <v>64</v>
      </c>
      <c r="E28" s="40">
        <v>30</v>
      </c>
      <c r="F28" s="43">
        <v>0</v>
      </c>
      <c r="G28" s="43">
        <f t="shared" si="3"/>
        <v>0</v>
      </c>
      <c r="H28" s="44">
        <v>0</v>
      </c>
      <c r="I28" s="45">
        <f t="shared" si="2"/>
        <v>0</v>
      </c>
    </row>
    <row r="29" spans="1:9" x14ac:dyDescent="0.2">
      <c r="A29" s="37" t="s">
        <v>79</v>
      </c>
      <c r="B29" s="64"/>
      <c r="C29" s="39" t="s">
        <v>80</v>
      </c>
      <c r="D29" s="40" t="s">
        <v>64</v>
      </c>
      <c r="E29" s="40">
        <v>20</v>
      </c>
      <c r="F29" s="43">
        <v>0</v>
      </c>
      <c r="G29" s="43">
        <f t="shared" si="3"/>
        <v>0</v>
      </c>
      <c r="H29" s="44">
        <v>0</v>
      </c>
      <c r="I29" s="45">
        <f t="shared" si="2"/>
        <v>0</v>
      </c>
    </row>
    <row r="30" spans="1:9" x14ac:dyDescent="0.2">
      <c r="A30" s="37" t="s">
        <v>81</v>
      </c>
      <c r="B30" s="52"/>
      <c r="C30" s="39" t="s">
        <v>82</v>
      </c>
      <c r="D30" s="46" t="s">
        <v>64</v>
      </c>
      <c r="E30" s="40">
        <v>45</v>
      </c>
      <c r="F30" s="43">
        <v>0</v>
      </c>
      <c r="G30" s="43">
        <f t="shared" si="3"/>
        <v>0</v>
      </c>
      <c r="H30" s="44">
        <v>0</v>
      </c>
      <c r="I30" s="45">
        <f t="shared" si="2"/>
        <v>0</v>
      </c>
    </row>
    <row r="31" spans="1:9" x14ac:dyDescent="0.2">
      <c r="A31" s="37" t="s">
        <v>83</v>
      </c>
      <c r="B31" s="52"/>
      <c r="C31" s="39" t="s">
        <v>84</v>
      </c>
      <c r="D31" s="46" t="s">
        <v>31</v>
      </c>
      <c r="E31" s="40">
        <v>14</v>
      </c>
      <c r="F31" s="43">
        <v>0</v>
      </c>
      <c r="G31" s="43">
        <f t="shared" si="3"/>
        <v>0</v>
      </c>
      <c r="H31" s="44">
        <v>0</v>
      </c>
      <c r="I31" s="45">
        <f t="shared" si="2"/>
        <v>0</v>
      </c>
    </row>
    <row r="32" spans="1:9" x14ac:dyDescent="0.2">
      <c r="A32" s="37" t="s">
        <v>85</v>
      </c>
      <c r="B32" s="52"/>
      <c r="C32" s="65" t="s">
        <v>86</v>
      </c>
      <c r="D32" s="66" t="s">
        <v>31</v>
      </c>
      <c r="E32" s="66">
        <v>80</v>
      </c>
      <c r="F32" s="67">
        <v>0</v>
      </c>
      <c r="G32" s="67">
        <f t="shared" si="3"/>
        <v>0</v>
      </c>
      <c r="H32" s="68">
        <v>0</v>
      </c>
      <c r="I32" s="69">
        <f t="shared" si="2"/>
        <v>0</v>
      </c>
    </row>
    <row r="33" spans="1:9" ht="34.5" x14ac:dyDescent="0.2">
      <c r="A33" s="37" t="s">
        <v>87</v>
      </c>
      <c r="B33" s="52"/>
      <c r="C33" s="39" t="s">
        <v>88</v>
      </c>
      <c r="D33" s="46" t="s">
        <v>89</v>
      </c>
      <c r="E33" s="40">
        <v>1</v>
      </c>
      <c r="F33" s="43">
        <v>0</v>
      </c>
      <c r="G33" s="43">
        <f t="shared" si="3"/>
        <v>0</v>
      </c>
      <c r="H33" s="44">
        <v>0</v>
      </c>
      <c r="I33" s="45">
        <f t="shared" si="2"/>
        <v>0</v>
      </c>
    </row>
    <row r="34" spans="1:9" x14ac:dyDescent="0.2">
      <c r="A34" s="54" t="s">
        <v>90</v>
      </c>
      <c r="B34" s="55"/>
      <c r="C34" s="56" t="s">
        <v>91</v>
      </c>
      <c r="D34" s="57" t="s">
        <v>60</v>
      </c>
      <c r="E34" s="57">
        <v>0</v>
      </c>
      <c r="F34" s="58">
        <v>0</v>
      </c>
      <c r="G34" s="58">
        <f t="shared" si="3"/>
        <v>0</v>
      </c>
      <c r="H34" s="59">
        <v>0</v>
      </c>
      <c r="I34" s="60">
        <f t="shared" si="2"/>
        <v>0</v>
      </c>
    </row>
    <row r="35" spans="1:9" ht="34.5" x14ac:dyDescent="0.2">
      <c r="A35" s="37" t="s">
        <v>92</v>
      </c>
      <c r="B35" s="52"/>
      <c r="C35" s="39" t="s">
        <v>93</v>
      </c>
      <c r="D35" s="46" t="s">
        <v>94</v>
      </c>
      <c r="E35" s="40">
        <v>8</v>
      </c>
      <c r="F35" s="43">
        <v>0</v>
      </c>
      <c r="G35" s="43">
        <f t="shared" si="3"/>
        <v>0</v>
      </c>
      <c r="H35" s="44">
        <v>0</v>
      </c>
      <c r="I35" s="45">
        <f t="shared" si="2"/>
        <v>0</v>
      </c>
    </row>
    <row r="36" spans="1:9" x14ac:dyDescent="0.2">
      <c r="A36" s="37" t="s">
        <v>95</v>
      </c>
      <c r="B36" s="52"/>
      <c r="C36" s="39" t="s">
        <v>96</v>
      </c>
      <c r="D36" s="46" t="s">
        <v>89</v>
      </c>
      <c r="E36" s="40">
        <v>1</v>
      </c>
      <c r="F36" s="43">
        <v>0</v>
      </c>
      <c r="G36" s="43">
        <f t="shared" si="3"/>
        <v>0</v>
      </c>
      <c r="H36" s="44">
        <v>0</v>
      </c>
      <c r="I36" s="45">
        <f t="shared" si="2"/>
        <v>0</v>
      </c>
    </row>
    <row r="37" spans="1:9" x14ac:dyDescent="0.2">
      <c r="A37" s="37" t="s">
        <v>97</v>
      </c>
      <c r="B37" s="52"/>
      <c r="C37" s="39" t="s">
        <v>98</v>
      </c>
      <c r="D37" s="46" t="s">
        <v>94</v>
      </c>
      <c r="E37" s="40">
        <v>0.45</v>
      </c>
      <c r="F37" s="43">
        <v>0</v>
      </c>
      <c r="G37" s="43">
        <f t="shared" si="3"/>
        <v>0</v>
      </c>
      <c r="H37" s="44">
        <v>0</v>
      </c>
      <c r="I37" s="45">
        <f t="shared" si="2"/>
        <v>0</v>
      </c>
    </row>
    <row r="38" spans="1:9" ht="23.25" x14ac:dyDescent="0.2">
      <c r="A38" s="37" t="s">
        <v>99</v>
      </c>
      <c r="B38" s="52"/>
      <c r="C38" s="39" t="s">
        <v>100</v>
      </c>
      <c r="D38" s="46" t="s">
        <v>94</v>
      </c>
      <c r="E38" s="40">
        <v>8</v>
      </c>
      <c r="F38" s="43">
        <v>0</v>
      </c>
      <c r="G38" s="43">
        <f t="shared" si="3"/>
        <v>0</v>
      </c>
      <c r="H38" s="44">
        <v>0</v>
      </c>
      <c r="I38" s="45">
        <f t="shared" si="2"/>
        <v>0</v>
      </c>
    </row>
    <row r="39" spans="1:9" x14ac:dyDescent="0.2">
      <c r="A39" s="37" t="s">
        <v>101</v>
      </c>
      <c r="B39" s="52"/>
      <c r="C39" s="39" t="s">
        <v>102</v>
      </c>
      <c r="D39" s="46" t="s">
        <v>103</v>
      </c>
      <c r="E39" s="40">
        <v>6</v>
      </c>
      <c r="F39" s="43">
        <v>0</v>
      </c>
      <c r="G39" s="43">
        <f t="shared" si="3"/>
        <v>0</v>
      </c>
      <c r="H39" s="44">
        <v>0</v>
      </c>
      <c r="I39" s="45">
        <f t="shared" si="2"/>
        <v>0</v>
      </c>
    </row>
    <row r="40" spans="1:9" x14ac:dyDescent="0.2">
      <c r="A40" s="37" t="s">
        <v>104</v>
      </c>
      <c r="B40" s="52"/>
      <c r="C40" s="70" t="s">
        <v>105</v>
      </c>
      <c r="D40" s="71" t="s">
        <v>106</v>
      </c>
      <c r="E40" s="72">
        <v>1</v>
      </c>
      <c r="F40" s="73">
        <v>0</v>
      </c>
      <c r="G40" s="43">
        <f t="shared" si="3"/>
        <v>0</v>
      </c>
      <c r="H40" s="73">
        <v>0</v>
      </c>
      <c r="I40" s="45">
        <f t="shared" si="2"/>
        <v>0</v>
      </c>
    </row>
    <row r="41" spans="1:9" s="28" customFormat="1" x14ac:dyDescent="0.2">
      <c r="A41" s="258" t="s">
        <v>107</v>
      </c>
      <c r="B41" s="258"/>
      <c r="C41" s="258"/>
      <c r="D41" s="31"/>
      <c r="E41" s="74"/>
      <c r="F41" s="259">
        <f>SUM(G4:G40)</f>
        <v>0</v>
      </c>
      <c r="G41" s="259"/>
      <c r="H41" s="260">
        <f>SUM(I4:I40)</f>
        <v>0</v>
      </c>
      <c r="I41" s="260"/>
    </row>
    <row r="42" spans="1:9" s="28" customFormat="1" x14ac:dyDescent="0.2">
      <c r="A42" s="252" t="s">
        <v>108</v>
      </c>
      <c r="B42" s="252"/>
      <c r="C42" s="252"/>
      <c r="D42" s="75"/>
      <c r="E42" s="75"/>
      <c r="F42" s="253">
        <f>SUM(F41:I41)</f>
        <v>0</v>
      </c>
      <c r="G42" s="253"/>
      <c r="H42" s="253"/>
      <c r="I42" s="253"/>
    </row>
    <row r="44" spans="1:9" ht="29.25" customHeight="1" x14ac:dyDescent="0.2">
      <c r="B44" s="76" t="s">
        <v>109</v>
      </c>
      <c r="C44" s="254" t="s">
        <v>110</v>
      </c>
      <c r="D44" s="254"/>
      <c r="E44" s="254"/>
      <c r="F44" s="254"/>
      <c r="G44" s="254"/>
      <c r="H44" s="254"/>
      <c r="I44" s="254"/>
    </row>
  </sheetData>
  <sheetProtection selectLockedCells="1" selectUnlockedCells="1"/>
  <mergeCells count="9">
    <mergeCell ref="A42:C42"/>
    <mergeCell ref="F42:I42"/>
    <mergeCell ref="C44:I44"/>
    <mergeCell ref="A2:E2"/>
    <mergeCell ref="F2:G2"/>
    <mergeCell ref="H2:I2"/>
    <mergeCell ref="A41:C41"/>
    <mergeCell ref="F41:G41"/>
    <mergeCell ref="H41:I41"/>
  </mergeCells>
  <pageMargins left="0.70833333333333337" right="0.70833333333333337" top="0.78749999999999998" bottom="0.78749999999999998" header="0.51180555555555551" footer="0.51180555555555551"/>
  <pageSetup paperSize="9" scale="60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5"/>
  <sheetViews>
    <sheetView view="pageBreakPreview" topLeftCell="A28" zoomScaleSheetLayoutView="100" workbookViewId="0">
      <selection activeCell="C64" sqref="C64"/>
    </sheetView>
  </sheetViews>
  <sheetFormatPr defaultRowHeight="11.25" x14ac:dyDescent="0.15"/>
  <cols>
    <col min="1" max="1" width="4" style="76" customWidth="1"/>
    <col min="2" max="2" width="8.5703125" style="77" customWidth="1"/>
    <col min="3" max="3" width="54.28515625" style="78" customWidth="1"/>
    <col min="4" max="4" width="5.140625" style="76" customWidth="1"/>
    <col min="5" max="5" width="6.85546875" style="76" customWidth="1"/>
    <col min="6" max="6" width="11.140625" style="79" customWidth="1"/>
    <col min="7" max="7" width="11.42578125" style="79" customWidth="1"/>
    <col min="8" max="8" width="9.7109375" style="79" customWidth="1"/>
    <col min="9" max="9" width="10" style="79" customWidth="1"/>
    <col min="10" max="16384" width="9.140625" style="80"/>
  </cols>
  <sheetData>
    <row r="2" spans="1:9" s="81" customFormat="1" ht="20.100000000000001" customHeight="1" x14ac:dyDescent="0.15">
      <c r="A2" s="263" t="s">
        <v>111</v>
      </c>
      <c r="B2" s="263"/>
      <c r="C2" s="263"/>
      <c r="D2" s="263"/>
      <c r="E2" s="263"/>
      <c r="F2" s="264" t="s">
        <v>21</v>
      </c>
      <c r="G2" s="264"/>
      <c r="H2" s="265" t="s">
        <v>22</v>
      </c>
      <c r="I2" s="265"/>
    </row>
    <row r="3" spans="1:9" x14ac:dyDescent="0.15">
      <c r="A3" s="54" t="s">
        <v>23</v>
      </c>
      <c r="B3" s="82" t="s">
        <v>24</v>
      </c>
      <c r="C3" s="55" t="s">
        <v>25</v>
      </c>
      <c r="D3" s="83" t="s">
        <v>112</v>
      </c>
      <c r="E3" s="83" t="s">
        <v>27</v>
      </c>
      <c r="F3" s="84" t="s">
        <v>28</v>
      </c>
      <c r="G3" s="84" t="s">
        <v>29</v>
      </c>
      <c r="H3" s="84" t="s">
        <v>28</v>
      </c>
      <c r="I3" s="85" t="s">
        <v>29</v>
      </c>
    </row>
    <row r="4" spans="1:9" x14ac:dyDescent="0.15">
      <c r="A4" s="54"/>
      <c r="B4" s="82"/>
      <c r="C4" s="55" t="s">
        <v>113</v>
      </c>
      <c r="D4" s="83"/>
      <c r="E4" s="83"/>
      <c r="F4" s="84"/>
      <c r="G4" s="84"/>
      <c r="H4" s="84"/>
      <c r="I4" s="85"/>
    </row>
    <row r="5" spans="1:9" x14ac:dyDescent="0.15">
      <c r="A5" s="37" t="s">
        <v>30</v>
      </c>
      <c r="B5" s="61"/>
      <c r="C5" s="61" t="s">
        <v>386</v>
      </c>
      <c r="D5" s="86" t="s">
        <v>31</v>
      </c>
      <c r="E5" s="87">
        <v>1</v>
      </c>
      <c r="F5" s="88">
        <v>0</v>
      </c>
      <c r="G5" s="88">
        <f t="shared" ref="G5:G57" si="0">PRODUCT(E5,F5)</f>
        <v>0</v>
      </c>
      <c r="H5" s="88">
        <v>0</v>
      </c>
      <c r="I5" s="89">
        <f t="shared" ref="I5:I57" si="1">PRODUCT(E5,H5)</f>
        <v>0</v>
      </c>
    </row>
    <row r="6" spans="1:9" x14ac:dyDescent="0.15">
      <c r="A6" s="37" t="s">
        <v>32</v>
      </c>
      <c r="B6" s="90"/>
      <c r="C6" s="61" t="s">
        <v>387</v>
      </c>
      <c r="D6" s="86" t="s">
        <v>31</v>
      </c>
      <c r="E6" s="87">
        <v>1</v>
      </c>
      <c r="F6" s="88">
        <v>0</v>
      </c>
      <c r="G6" s="88">
        <f t="shared" si="0"/>
        <v>0</v>
      </c>
      <c r="H6" s="88">
        <v>0</v>
      </c>
      <c r="I6" s="89">
        <f t="shared" si="1"/>
        <v>0</v>
      </c>
    </row>
    <row r="7" spans="1:9" x14ac:dyDescent="0.15">
      <c r="A7" s="37" t="s">
        <v>34</v>
      </c>
      <c r="B7" s="90"/>
      <c r="C7" s="61" t="s">
        <v>388</v>
      </c>
      <c r="D7" s="86" t="s">
        <v>31</v>
      </c>
      <c r="E7" s="87">
        <v>1</v>
      </c>
      <c r="F7" s="88">
        <v>0</v>
      </c>
      <c r="G7" s="88">
        <f t="shared" si="0"/>
        <v>0</v>
      </c>
      <c r="H7" s="88">
        <v>0</v>
      </c>
      <c r="I7" s="89">
        <f t="shared" si="1"/>
        <v>0</v>
      </c>
    </row>
    <row r="8" spans="1:9" ht="22.5" x14ac:dyDescent="0.15">
      <c r="A8" s="37" t="s">
        <v>36</v>
      </c>
      <c r="B8" s="90"/>
      <c r="C8" s="61" t="s">
        <v>114</v>
      </c>
      <c r="D8" s="86" t="s">
        <v>31</v>
      </c>
      <c r="E8" s="87">
        <v>1</v>
      </c>
      <c r="F8" s="88">
        <v>0</v>
      </c>
      <c r="G8" s="88">
        <f t="shared" si="0"/>
        <v>0</v>
      </c>
      <c r="H8" s="88">
        <v>0</v>
      </c>
      <c r="I8" s="89">
        <f t="shared" si="1"/>
        <v>0</v>
      </c>
    </row>
    <row r="9" spans="1:9" ht="22.5" x14ac:dyDescent="0.15">
      <c r="A9" s="37" t="s">
        <v>37</v>
      </c>
      <c r="B9" s="90"/>
      <c r="C9" s="61" t="s">
        <v>115</v>
      </c>
      <c r="D9" s="86" t="s">
        <v>31</v>
      </c>
      <c r="E9" s="87">
        <v>2</v>
      </c>
      <c r="F9" s="88">
        <v>0</v>
      </c>
      <c r="G9" s="88">
        <f t="shared" si="0"/>
        <v>0</v>
      </c>
      <c r="H9" s="88">
        <v>0</v>
      </c>
      <c r="I9" s="89">
        <f t="shared" si="1"/>
        <v>0</v>
      </c>
    </row>
    <row r="10" spans="1:9" x14ac:dyDescent="0.15">
      <c r="A10" s="37" t="s">
        <v>38</v>
      </c>
      <c r="B10" s="90"/>
      <c r="C10" s="61" t="s">
        <v>116</v>
      </c>
      <c r="D10" s="86" t="s">
        <v>31</v>
      </c>
      <c r="E10" s="87">
        <v>48</v>
      </c>
      <c r="F10" s="88">
        <v>0</v>
      </c>
      <c r="G10" s="88">
        <f t="shared" si="0"/>
        <v>0</v>
      </c>
      <c r="H10" s="88">
        <v>0</v>
      </c>
      <c r="I10" s="89">
        <f t="shared" si="1"/>
        <v>0</v>
      </c>
    </row>
    <row r="11" spans="1:9" x14ac:dyDescent="0.15">
      <c r="A11" s="37" t="s">
        <v>40</v>
      </c>
      <c r="B11" s="90"/>
      <c r="C11" s="61" t="s">
        <v>117</v>
      </c>
      <c r="D11" s="86" t="s">
        <v>31</v>
      </c>
      <c r="E11" s="87">
        <v>6</v>
      </c>
      <c r="F11" s="88">
        <v>0</v>
      </c>
      <c r="G11" s="88">
        <f t="shared" si="0"/>
        <v>0</v>
      </c>
      <c r="H11" s="88">
        <v>0</v>
      </c>
      <c r="I11" s="89">
        <f t="shared" si="1"/>
        <v>0</v>
      </c>
    </row>
    <row r="12" spans="1:9" x14ac:dyDescent="0.15">
      <c r="A12" s="37" t="s">
        <v>42</v>
      </c>
      <c r="B12" s="90"/>
      <c r="C12" s="61" t="s">
        <v>118</v>
      </c>
      <c r="D12" s="86" t="s">
        <v>31</v>
      </c>
      <c r="E12" s="87">
        <v>4</v>
      </c>
      <c r="F12" s="88">
        <v>0</v>
      </c>
      <c r="G12" s="88">
        <f t="shared" si="0"/>
        <v>0</v>
      </c>
      <c r="H12" s="88">
        <v>0</v>
      </c>
      <c r="I12" s="89">
        <f t="shared" si="1"/>
        <v>0</v>
      </c>
    </row>
    <row r="13" spans="1:9" x14ac:dyDescent="0.15">
      <c r="A13" s="37" t="s">
        <v>43</v>
      </c>
      <c r="B13" s="90"/>
      <c r="C13" s="61" t="s">
        <v>119</v>
      </c>
      <c r="D13" s="86" t="s">
        <v>31</v>
      </c>
      <c r="E13" s="87">
        <v>2</v>
      </c>
      <c r="F13" s="88">
        <v>0</v>
      </c>
      <c r="G13" s="88">
        <f t="shared" si="0"/>
        <v>0</v>
      </c>
      <c r="H13" s="88">
        <v>0</v>
      </c>
      <c r="I13" s="89">
        <f t="shared" si="1"/>
        <v>0</v>
      </c>
    </row>
    <row r="14" spans="1:9" ht="22.5" x14ac:dyDescent="0.15">
      <c r="A14" s="37" t="s">
        <v>45</v>
      </c>
      <c r="B14" s="90"/>
      <c r="C14" s="61" t="s">
        <v>389</v>
      </c>
      <c r="D14" s="86" t="s">
        <v>31</v>
      </c>
      <c r="E14" s="87">
        <v>1</v>
      </c>
      <c r="F14" s="88">
        <v>0</v>
      </c>
      <c r="G14" s="88">
        <f t="shared" si="0"/>
        <v>0</v>
      </c>
      <c r="H14" s="88">
        <v>0</v>
      </c>
      <c r="I14" s="89">
        <f t="shared" si="1"/>
        <v>0</v>
      </c>
    </row>
    <row r="15" spans="1:9" x14ac:dyDescent="0.15">
      <c r="A15" s="37" t="s">
        <v>47</v>
      </c>
      <c r="B15" s="90"/>
      <c r="C15" s="61" t="s">
        <v>120</v>
      </c>
      <c r="D15" s="86" t="s">
        <v>31</v>
      </c>
      <c r="E15" s="87">
        <v>1</v>
      </c>
      <c r="F15" s="88">
        <v>0</v>
      </c>
      <c r="G15" s="88">
        <f t="shared" si="0"/>
        <v>0</v>
      </c>
      <c r="H15" s="88">
        <v>0</v>
      </c>
      <c r="I15" s="89">
        <f t="shared" si="1"/>
        <v>0</v>
      </c>
    </row>
    <row r="16" spans="1:9" x14ac:dyDescent="0.15">
      <c r="A16" s="37" t="s">
        <v>49</v>
      </c>
      <c r="B16" s="90"/>
      <c r="C16" s="61" t="s">
        <v>121</v>
      </c>
      <c r="D16" s="86" t="s">
        <v>31</v>
      </c>
      <c r="E16" s="87">
        <v>1</v>
      </c>
      <c r="F16" s="88">
        <v>0</v>
      </c>
      <c r="G16" s="88">
        <f t="shared" si="0"/>
        <v>0</v>
      </c>
      <c r="H16" s="88">
        <v>0</v>
      </c>
      <c r="I16" s="89">
        <f t="shared" si="1"/>
        <v>0</v>
      </c>
    </row>
    <row r="17" spans="1:9" x14ac:dyDescent="0.15">
      <c r="A17" s="54" t="s">
        <v>51</v>
      </c>
      <c r="B17" s="91"/>
      <c r="C17" s="92" t="s">
        <v>122</v>
      </c>
      <c r="D17" s="83" t="s">
        <v>31</v>
      </c>
      <c r="E17" s="93" t="s">
        <v>60</v>
      </c>
      <c r="F17" s="94">
        <v>0</v>
      </c>
      <c r="G17" s="95">
        <f t="shared" si="0"/>
        <v>0</v>
      </c>
      <c r="H17" s="94">
        <v>0</v>
      </c>
      <c r="I17" s="96">
        <f t="shared" si="1"/>
        <v>0</v>
      </c>
    </row>
    <row r="18" spans="1:9" x14ac:dyDescent="0.15">
      <c r="A18" s="37" t="s">
        <v>53</v>
      </c>
      <c r="B18" s="90"/>
      <c r="C18" s="61" t="s">
        <v>123</v>
      </c>
      <c r="D18" s="86" t="s">
        <v>31</v>
      </c>
      <c r="E18" s="87">
        <v>14</v>
      </c>
      <c r="F18" s="97">
        <v>0</v>
      </c>
      <c r="G18" s="88">
        <f t="shared" si="0"/>
        <v>0</v>
      </c>
      <c r="H18" s="97">
        <v>0</v>
      </c>
      <c r="I18" s="89">
        <f t="shared" si="1"/>
        <v>0</v>
      </c>
    </row>
    <row r="19" spans="1:9" x14ac:dyDescent="0.15">
      <c r="A19" s="37" t="s">
        <v>54</v>
      </c>
      <c r="B19" s="90"/>
      <c r="C19" s="61" t="s">
        <v>124</v>
      </c>
      <c r="D19" s="86" t="s">
        <v>31</v>
      </c>
      <c r="E19" s="87">
        <v>14</v>
      </c>
      <c r="F19" s="97">
        <v>0</v>
      </c>
      <c r="G19" s="88">
        <f t="shared" si="0"/>
        <v>0</v>
      </c>
      <c r="H19" s="97">
        <v>0</v>
      </c>
      <c r="I19" s="89">
        <f t="shared" si="1"/>
        <v>0</v>
      </c>
    </row>
    <row r="20" spans="1:9" x14ac:dyDescent="0.15">
      <c r="A20" s="37" t="s">
        <v>55</v>
      </c>
      <c r="B20" s="90"/>
      <c r="C20" s="61" t="s">
        <v>125</v>
      </c>
      <c r="D20" s="86" t="s">
        <v>31</v>
      </c>
      <c r="E20" s="87">
        <v>14</v>
      </c>
      <c r="F20" s="97">
        <v>0</v>
      </c>
      <c r="G20" s="88">
        <f t="shared" si="0"/>
        <v>0</v>
      </c>
      <c r="H20" s="97">
        <v>0</v>
      </c>
      <c r="I20" s="89">
        <f t="shared" si="1"/>
        <v>0</v>
      </c>
    </row>
    <row r="21" spans="1:9" x14ac:dyDescent="0.15">
      <c r="A21" s="37" t="s">
        <v>56</v>
      </c>
      <c r="B21" s="90"/>
      <c r="C21" s="61" t="s">
        <v>116</v>
      </c>
      <c r="D21" s="86" t="s">
        <v>31</v>
      </c>
      <c r="E21" s="87">
        <v>28</v>
      </c>
      <c r="F21" s="97">
        <v>0</v>
      </c>
      <c r="G21" s="88">
        <f t="shared" si="0"/>
        <v>0</v>
      </c>
      <c r="H21" s="97">
        <v>0</v>
      </c>
      <c r="I21" s="89">
        <f t="shared" si="1"/>
        <v>0</v>
      </c>
    </row>
    <row r="22" spans="1:9" x14ac:dyDescent="0.15">
      <c r="A22" s="54" t="s">
        <v>72</v>
      </c>
      <c r="B22" s="91"/>
      <c r="C22" s="92" t="s">
        <v>126</v>
      </c>
      <c r="D22" s="83" t="s">
        <v>31</v>
      </c>
      <c r="E22" s="93">
        <v>0</v>
      </c>
      <c r="F22" s="94">
        <v>0</v>
      </c>
      <c r="G22" s="95">
        <f t="shared" si="0"/>
        <v>0</v>
      </c>
      <c r="H22" s="94">
        <v>0</v>
      </c>
      <c r="I22" s="96">
        <f t="shared" si="1"/>
        <v>0</v>
      </c>
    </row>
    <row r="23" spans="1:9" x14ac:dyDescent="0.15">
      <c r="A23" s="37" t="s">
        <v>77</v>
      </c>
      <c r="B23" s="90"/>
      <c r="C23" s="98" t="s">
        <v>127</v>
      </c>
      <c r="D23" s="86" t="s">
        <v>31</v>
      </c>
      <c r="E23" s="87">
        <v>40</v>
      </c>
      <c r="F23" s="97">
        <v>0</v>
      </c>
      <c r="G23" s="88">
        <f t="shared" si="0"/>
        <v>0</v>
      </c>
      <c r="H23" s="97">
        <v>0</v>
      </c>
      <c r="I23" s="89">
        <f t="shared" si="1"/>
        <v>0</v>
      </c>
    </row>
    <row r="24" spans="1:9" x14ac:dyDescent="0.15">
      <c r="A24" s="54" t="s">
        <v>79</v>
      </c>
      <c r="B24" s="91"/>
      <c r="C24" s="92" t="s">
        <v>128</v>
      </c>
      <c r="D24" s="83" t="s">
        <v>31</v>
      </c>
      <c r="E24" s="93">
        <v>0</v>
      </c>
      <c r="F24" s="94">
        <v>0</v>
      </c>
      <c r="G24" s="95">
        <f t="shared" si="0"/>
        <v>0</v>
      </c>
      <c r="H24" s="94">
        <v>0</v>
      </c>
      <c r="I24" s="96">
        <f t="shared" si="1"/>
        <v>0</v>
      </c>
    </row>
    <row r="25" spans="1:9" x14ac:dyDescent="0.15">
      <c r="A25" s="37" t="s">
        <v>81</v>
      </c>
      <c r="B25" s="61"/>
      <c r="C25" s="98" t="s">
        <v>129</v>
      </c>
      <c r="D25" s="86" t="s">
        <v>31</v>
      </c>
      <c r="E25" s="87">
        <v>1</v>
      </c>
      <c r="F25" s="97">
        <v>0</v>
      </c>
      <c r="G25" s="88">
        <f t="shared" si="0"/>
        <v>0</v>
      </c>
      <c r="H25" s="97">
        <v>0</v>
      </c>
      <c r="I25" s="89">
        <f t="shared" si="1"/>
        <v>0</v>
      </c>
    </row>
    <row r="26" spans="1:9" x14ac:dyDescent="0.15">
      <c r="A26" s="37" t="s">
        <v>83</v>
      </c>
      <c r="B26" s="90"/>
      <c r="C26" s="98" t="s">
        <v>130</v>
      </c>
      <c r="D26" s="86" t="s">
        <v>31</v>
      </c>
      <c r="E26" s="87">
        <v>15</v>
      </c>
      <c r="F26" s="97">
        <v>0</v>
      </c>
      <c r="G26" s="88">
        <f t="shared" si="0"/>
        <v>0</v>
      </c>
      <c r="H26" s="97">
        <v>0</v>
      </c>
      <c r="I26" s="89">
        <f t="shared" si="1"/>
        <v>0</v>
      </c>
    </row>
    <row r="27" spans="1:9" x14ac:dyDescent="0.15">
      <c r="A27" s="37" t="s">
        <v>85</v>
      </c>
      <c r="B27" s="90"/>
      <c r="C27" s="98" t="s">
        <v>131</v>
      </c>
      <c r="D27" s="86" t="s">
        <v>31</v>
      </c>
      <c r="E27" s="87">
        <v>1</v>
      </c>
      <c r="F27" s="97">
        <v>0</v>
      </c>
      <c r="G27" s="88">
        <f t="shared" si="0"/>
        <v>0</v>
      </c>
      <c r="H27" s="97">
        <v>0</v>
      </c>
      <c r="I27" s="89">
        <f t="shared" si="1"/>
        <v>0</v>
      </c>
    </row>
    <row r="28" spans="1:9" x14ac:dyDescent="0.15">
      <c r="A28" s="37" t="s">
        <v>87</v>
      </c>
      <c r="B28" s="90"/>
      <c r="C28" s="98" t="s">
        <v>132</v>
      </c>
      <c r="D28" s="86" t="s">
        <v>31</v>
      </c>
      <c r="E28" s="87">
        <v>1</v>
      </c>
      <c r="F28" s="97">
        <v>0</v>
      </c>
      <c r="G28" s="88">
        <f t="shared" si="0"/>
        <v>0</v>
      </c>
      <c r="H28" s="97">
        <v>0</v>
      </c>
      <c r="I28" s="89">
        <f t="shared" si="1"/>
        <v>0</v>
      </c>
    </row>
    <row r="29" spans="1:9" x14ac:dyDescent="0.15">
      <c r="A29" s="37" t="s">
        <v>90</v>
      </c>
      <c r="B29" s="90"/>
      <c r="C29" s="98" t="s">
        <v>133</v>
      </c>
      <c r="D29" s="86" t="s">
        <v>31</v>
      </c>
      <c r="E29" s="87">
        <v>2</v>
      </c>
      <c r="F29" s="97">
        <v>0</v>
      </c>
      <c r="G29" s="88">
        <f t="shared" si="0"/>
        <v>0</v>
      </c>
      <c r="H29" s="97">
        <v>0</v>
      </c>
      <c r="I29" s="89">
        <f t="shared" si="1"/>
        <v>0</v>
      </c>
    </row>
    <row r="30" spans="1:9" x14ac:dyDescent="0.15">
      <c r="A30" s="37" t="s">
        <v>92</v>
      </c>
      <c r="B30" s="90"/>
      <c r="C30" s="98" t="s">
        <v>134</v>
      </c>
      <c r="D30" s="86" t="s">
        <v>31</v>
      </c>
      <c r="E30" s="87">
        <v>1</v>
      </c>
      <c r="F30" s="97">
        <v>0</v>
      </c>
      <c r="G30" s="88">
        <f t="shared" si="0"/>
        <v>0</v>
      </c>
      <c r="H30" s="97">
        <v>0</v>
      </c>
      <c r="I30" s="89">
        <f t="shared" si="1"/>
        <v>0</v>
      </c>
    </row>
    <row r="31" spans="1:9" x14ac:dyDescent="0.15">
      <c r="A31" s="37" t="s">
        <v>95</v>
      </c>
      <c r="B31" s="90"/>
      <c r="C31" s="98" t="s">
        <v>135</v>
      </c>
      <c r="D31" s="86" t="s">
        <v>31</v>
      </c>
      <c r="E31" s="87">
        <v>1</v>
      </c>
      <c r="F31" s="97">
        <v>0</v>
      </c>
      <c r="G31" s="88">
        <f t="shared" si="0"/>
        <v>0</v>
      </c>
      <c r="H31" s="97">
        <v>0</v>
      </c>
      <c r="I31" s="89">
        <f t="shared" si="1"/>
        <v>0</v>
      </c>
    </row>
    <row r="32" spans="1:9" x14ac:dyDescent="0.15">
      <c r="A32" s="54" t="s">
        <v>97</v>
      </c>
      <c r="B32" s="55"/>
      <c r="C32" s="55" t="s">
        <v>136</v>
      </c>
      <c r="D32" s="83" t="s">
        <v>31</v>
      </c>
      <c r="E32" s="83" t="s">
        <v>60</v>
      </c>
      <c r="F32" s="94">
        <v>0</v>
      </c>
      <c r="G32" s="95">
        <f t="shared" si="0"/>
        <v>0</v>
      </c>
      <c r="H32" s="94">
        <v>0</v>
      </c>
      <c r="I32" s="96">
        <f t="shared" si="1"/>
        <v>0</v>
      </c>
    </row>
    <row r="33" spans="1:9" x14ac:dyDescent="0.15">
      <c r="A33" s="37" t="s">
        <v>99</v>
      </c>
      <c r="B33" s="52"/>
      <c r="C33" s="61" t="s">
        <v>137</v>
      </c>
      <c r="D33" s="86" t="s">
        <v>31</v>
      </c>
      <c r="E33" s="87">
        <v>1740</v>
      </c>
      <c r="F33" s="97">
        <v>0</v>
      </c>
      <c r="G33" s="88">
        <f t="shared" si="0"/>
        <v>0</v>
      </c>
      <c r="H33" s="97">
        <v>0</v>
      </c>
      <c r="I33" s="89">
        <f t="shared" si="1"/>
        <v>0</v>
      </c>
    </row>
    <row r="34" spans="1:9" x14ac:dyDescent="0.15">
      <c r="A34" s="37" t="s">
        <v>101</v>
      </c>
      <c r="B34" s="61"/>
      <c r="C34" s="52" t="s">
        <v>138</v>
      </c>
      <c r="D34" s="86" t="s">
        <v>64</v>
      </c>
      <c r="E34" s="86">
        <v>40</v>
      </c>
      <c r="F34" s="44">
        <v>0</v>
      </c>
      <c r="G34" s="88">
        <f t="shared" si="0"/>
        <v>0</v>
      </c>
      <c r="H34" s="97">
        <v>0</v>
      </c>
      <c r="I34" s="89">
        <f t="shared" si="1"/>
        <v>0</v>
      </c>
    </row>
    <row r="35" spans="1:9" x14ac:dyDescent="0.15">
      <c r="A35" s="37" t="s">
        <v>104</v>
      </c>
      <c r="B35" s="61"/>
      <c r="C35" s="52" t="s">
        <v>139</v>
      </c>
      <c r="D35" s="86" t="s">
        <v>64</v>
      </c>
      <c r="E35" s="86">
        <v>35</v>
      </c>
      <c r="F35" s="44">
        <v>0</v>
      </c>
      <c r="G35" s="88">
        <f t="shared" si="0"/>
        <v>0</v>
      </c>
      <c r="H35" s="97">
        <v>0</v>
      </c>
      <c r="I35" s="89">
        <f t="shared" si="1"/>
        <v>0</v>
      </c>
    </row>
    <row r="36" spans="1:9" x14ac:dyDescent="0.15">
      <c r="A36" s="37" t="s">
        <v>140</v>
      </c>
      <c r="B36" s="61"/>
      <c r="C36" s="52" t="s">
        <v>141</v>
      </c>
      <c r="D36" s="86" t="s">
        <v>64</v>
      </c>
      <c r="E36" s="86">
        <v>35</v>
      </c>
      <c r="F36" s="44">
        <v>0</v>
      </c>
      <c r="G36" s="88">
        <f t="shared" si="0"/>
        <v>0</v>
      </c>
      <c r="H36" s="97">
        <v>0</v>
      </c>
      <c r="I36" s="89">
        <f t="shared" si="1"/>
        <v>0</v>
      </c>
    </row>
    <row r="37" spans="1:9" x14ac:dyDescent="0.15">
      <c r="A37" s="37" t="s">
        <v>142</v>
      </c>
      <c r="B37" s="61"/>
      <c r="C37" s="38" t="s">
        <v>143</v>
      </c>
      <c r="D37" s="47" t="s">
        <v>64</v>
      </c>
      <c r="E37" s="47">
        <v>150</v>
      </c>
      <c r="F37" s="99">
        <v>0</v>
      </c>
      <c r="G37" s="88">
        <f t="shared" si="0"/>
        <v>0</v>
      </c>
      <c r="H37" s="99">
        <v>0</v>
      </c>
      <c r="I37" s="89">
        <f t="shared" si="1"/>
        <v>0</v>
      </c>
    </row>
    <row r="38" spans="1:9" x14ac:dyDescent="0.15">
      <c r="A38" s="37" t="s">
        <v>144</v>
      </c>
      <c r="B38" s="61"/>
      <c r="C38" s="38" t="s">
        <v>145</v>
      </c>
      <c r="D38" s="47" t="s">
        <v>64</v>
      </c>
      <c r="E38" s="47">
        <v>20</v>
      </c>
      <c r="F38" s="99">
        <v>0</v>
      </c>
      <c r="G38" s="88">
        <f t="shared" si="0"/>
        <v>0</v>
      </c>
      <c r="H38" s="99">
        <v>0</v>
      </c>
      <c r="I38" s="89">
        <f t="shared" si="1"/>
        <v>0</v>
      </c>
    </row>
    <row r="39" spans="1:9" x14ac:dyDescent="0.15">
      <c r="A39" s="37" t="s">
        <v>146</v>
      </c>
      <c r="B39" s="61"/>
      <c r="C39" s="38" t="s">
        <v>390</v>
      </c>
      <c r="D39" s="47" t="s">
        <v>64</v>
      </c>
      <c r="E39" s="47">
        <v>40</v>
      </c>
      <c r="F39" s="99">
        <v>0</v>
      </c>
      <c r="G39" s="88">
        <f t="shared" si="0"/>
        <v>0</v>
      </c>
      <c r="H39" s="99">
        <v>0</v>
      </c>
      <c r="I39" s="89">
        <f t="shared" si="1"/>
        <v>0</v>
      </c>
    </row>
    <row r="40" spans="1:9" ht="22.5" x14ac:dyDescent="0.15">
      <c r="A40" s="37"/>
      <c r="B40" s="61"/>
      <c r="C40" s="62" t="s">
        <v>86</v>
      </c>
      <c r="D40" s="40" t="s">
        <v>31</v>
      </c>
      <c r="E40" s="40">
        <v>80</v>
      </c>
      <c r="F40" s="43">
        <v>0</v>
      </c>
      <c r="G40" s="43">
        <f t="shared" si="0"/>
        <v>0</v>
      </c>
      <c r="H40" s="44">
        <v>0</v>
      </c>
      <c r="I40" s="63">
        <f t="shared" si="1"/>
        <v>0</v>
      </c>
    </row>
    <row r="41" spans="1:9" x14ac:dyDescent="0.15">
      <c r="A41" s="37"/>
      <c r="B41" s="61"/>
      <c r="C41" s="39" t="s">
        <v>147</v>
      </c>
      <c r="D41" s="40" t="s">
        <v>31</v>
      </c>
      <c r="E41" s="40">
        <v>1</v>
      </c>
      <c r="F41" s="43">
        <v>0</v>
      </c>
      <c r="G41" s="43">
        <f t="shared" si="0"/>
        <v>0</v>
      </c>
      <c r="H41" s="44">
        <v>0</v>
      </c>
      <c r="I41" s="45">
        <f t="shared" si="1"/>
        <v>0</v>
      </c>
    </row>
    <row r="42" spans="1:9" x14ac:dyDescent="0.15">
      <c r="A42" s="37" t="s">
        <v>148</v>
      </c>
      <c r="B42" s="61"/>
      <c r="C42" s="70" t="s">
        <v>391</v>
      </c>
      <c r="D42" s="71" t="s">
        <v>31</v>
      </c>
      <c r="E42" s="72">
        <v>15</v>
      </c>
      <c r="F42" s="100">
        <v>0</v>
      </c>
      <c r="G42" s="88">
        <f t="shared" si="0"/>
        <v>0</v>
      </c>
      <c r="H42" s="101">
        <v>0</v>
      </c>
      <c r="I42" s="89">
        <f t="shared" si="1"/>
        <v>0</v>
      </c>
    </row>
    <row r="43" spans="1:9" x14ac:dyDescent="0.15">
      <c r="A43" s="37" t="s">
        <v>149</v>
      </c>
      <c r="B43" s="61"/>
      <c r="C43" s="70" t="s">
        <v>392</v>
      </c>
      <c r="D43" s="71" t="s">
        <v>31</v>
      </c>
      <c r="E43" s="72">
        <v>2</v>
      </c>
      <c r="F43" s="100">
        <v>0</v>
      </c>
      <c r="G43" s="88">
        <f t="shared" si="0"/>
        <v>0</v>
      </c>
      <c r="H43" s="101">
        <v>0</v>
      </c>
      <c r="I43" s="89">
        <f t="shared" si="1"/>
        <v>0</v>
      </c>
    </row>
    <row r="44" spans="1:9" x14ac:dyDescent="0.15">
      <c r="A44" s="37" t="s">
        <v>150</v>
      </c>
      <c r="B44" s="61"/>
      <c r="C44" s="70" t="s">
        <v>393</v>
      </c>
      <c r="D44" s="71" t="s">
        <v>31</v>
      </c>
      <c r="E44" s="47">
        <v>2</v>
      </c>
      <c r="F44" s="99">
        <v>0</v>
      </c>
      <c r="G44" s="88">
        <f t="shared" si="0"/>
        <v>0</v>
      </c>
      <c r="H44" s="99">
        <v>0</v>
      </c>
      <c r="I44" s="89">
        <f t="shared" si="1"/>
        <v>0</v>
      </c>
    </row>
    <row r="45" spans="1:9" x14ac:dyDescent="0.15">
      <c r="A45" s="37" t="s">
        <v>151</v>
      </c>
      <c r="B45" s="61"/>
      <c r="C45" s="39" t="s">
        <v>152</v>
      </c>
      <c r="D45" s="46" t="s">
        <v>64</v>
      </c>
      <c r="E45" s="40">
        <v>160</v>
      </c>
      <c r="F45" s="43">
        <v>0</v>
      </c>
      <c r="G45" s="88">
        <f t="shared" si="0"/>
        <v>0</v>
      </c>
      <c r="H45" s="44">
        <v>0</v>
      </c>
      <c r="I45" s="89">
        <f t="shared" si="1"/>
        <v>0</v>
      </c>
    </row>
    <row r="46" spans="1:9" x14ac:dyDescent="0.15">
      <c r="A46" s="37" t="s">
        <v>153</v>
      </c>
      <c r="B46" s="61"/>
      <c r="C46" s="39" t="s">
        <v>154</v>
      </c>
      <c r="D46" s="46" t="s">
        <v>31</v>
      </c>
      <c r="E46" s="40">
        <v>20</v>
      </c>
      <c r="F46" s="43">
        <v>0</v>
      </c>
      <c r="G46" s="88">
        <f t="shared" si="0"/>
        <v>0</v>
      </c>
      <c r="H46" s="44">
        <v>0</v>
      </c>
      <c r="I46" s="89">
        <f t="shared" si="1"/>
        <v>0</v>
      </c>
    </row>
    <row r="47" spans="1:9" x14ac:dyDescent="0.15">
      <c r="A47" s="37" t="s">
        <v>155</v>
      </c>
      <c r="B47" s="61"/>
      <c r="C47" s="39" t="s">
        <v>156</v>
      </c>
      <c r="D47" s="46" t="s">
        <v>31</v>
      </c>
      <c r="E47" s="40">
        <v>20</v>
      </c>
      <c r="F47" s="43">
        <v>0</v>
      </c>
      <c r="G47" s="88">
        <f t="shared" si="0"/>
        <v>0</v>
      </c>
      <c r="H47" s="44">
        <v>0</v>
      </c>
      <c r="I47" s="89">
        <f t="shared" si="1"/>
        <v>0</v>
      </c>
    </row>
    <row r="48" spans="1:9" x14ac:dyDescent="0.15">
      <c r="A48" s="37" t="s">
        <v>157</v>
      </c>
      <c r="B48" s="61"/>
      <c r="C48" s="39" t="s">
        <v>158</v>
      </c>
      <c r="D48" s="46" t="s">
        <v>31</v>
      </c>
      <c r="E48" s="40">
        <v>6</v>
      </c>
      <c r="F48" s="43">
        <v>0</v>
      </c>
      <c r="G48" s="88">
        <f t="shared" si="0"/>
        <v>0</v>
      </c>
      <c r="H48" s="44">
        <v>0</v>
      </c>
      <c r="I48" s="89">
        <f t="shared" si="1"/>
        <v>0</v>
      </c>
    </row>
    <row r="49" spans="1:9" x14ac:dyDescent="0.15">
      <c r="A49" s="37" t="s">
        <v>159</v>
      </c>
      <c r="B49" s="61"/>
      <c r="C49" s="39" t="s">
        <v>160</v>
      </c>
      <c r="D49" s="46" t="s">
        <v>31</v>
      </c>
      <c r="E49" s="40">
        <v>4</v>
      </c>
      <c r="F49" s="43">
        <v>0</v>
      </c>
      <c r="G49" s="88">
        <f t="shared" si="0"/>
        <v>0</v>
      </c>
      <c r="H49" s="44">
        <v>0</v>
      </c>
      <c r="I49" s="89">
        <f t="shared" si="1"/>
        <v>0</v>
      </c>
    </row>
    <row r="50" spans="1:9" ht="22.5" x14ac:dyDescent="0.15">
      <c r="A50" s="37" t="s">
        <v>161</v>
      </c>
      <c r="B50" s="61"/>
      <c r="C50" s="39" t="s">
        <v>162</v>
      </c>
      <c r="D50" s="46" t="s">
        <v>94</v>
      </c>
      <c r="E50" s="40">
        <v>12</v>
      </c>
      <c r="F50" s="43">
        <v>0</v>
      </c>
      <c r="G50" s="88">
        <f t="shared" si="0"/>
        <v>0</v>
      </c>
      <c r="H50" s="44">
        <v>0</v>
      </c>
      <c r="I50" s="89">
        <f t="shared" si="1"/>
        <v>0</v>
      </c>
    </row>
    <row r="51" spans="1:9" x14ac:dyDescent="0.15">
      <c r="A51" s="37" t="s">
        <v>163</v>
      </c>
      <c r="B51" s="61"/>
      <c r="C51" s="52" t="s">
        <v>164</v>
      </c>
      <c r="D51" s="86" t="s">
        <v>106</v>
      </c>
      <c r="E51" s="86">
        <v>1</v>
      </c>
      <c r="F51" s="44">
        <v>0</v>
      </c>
      <c r="G51" s="88">
        <f t="shared" si="0"/>
        <v>0</v>
      </c>
      <c r="H51" s="97">
        <v>0</v>
      </c>
      <c r="I51" s="89">
        <f t="shared" si="1"/>
        <v>0</v>
      </c>
    </row>
    <row r="52" spans="1:9" x14ac:dyDescent="0.15">
      <c r="A52" s="54" t="s">
        <v>165</v>
      </c>
      <c r="B52" s="55"/>
      <c r="C52" s="55" t="s">
        <v>91</v>
      </c>
      <c r="D52" s="83" t="s">
        <v>31</v>
      </c>
      <c r="E52" s="83" t="s">
        <v>60</v>
      </c>
      <c r="F52" s="94">
        <v>0</v>
      </c>
      <c r="G52" s="95">
        <f t="shared" si="0"/>
        <v>0</v>
      </c>
      <c r="H52" s="94">
        <v>0</v>
      </c>
      <c r="I52" s="96">
        <f t="shared" si="1"/>
        <v>0</v>
      </c>
    </row>
    <row r="53" spans="1:9" ht="22.5" x14ac:dyDescent="0.15">
      <c r="A53" s="37" t="s">
        <v>166</v>
      </c>
      <c r="B53" s="61"/>
      <c r="C53" s="52" t="s">
        <v>167</v>
      </c>
      <c r="D53" s="86" t="s">
        <v>31</v>
      </c>
      <c r="E53" s="86">
        <v>28</v>
      </c>
      <c r="F53" s="44">
        <v>0</v>
      </c>
      <c r="G53" s="88">
        <f t="shared" si="0"/>
        <v>0</v>
      </c>
      <c r="H53" s="97">
        <v>0</v>
      </c>
      <c r="I53" s="89">
        <f t="shared" si="1"/>
        <v>0</v>
      </c>
    </row>
    <row r="54" spans="1:9" x14ac:dyDescent="0.15">
      <c r="A54" s="37" t="s">
        <v>168</v>
      </c>
      <c r="B54" s="61"/>
      <c r="C54" s="52" t="s">
        <v>169</v>
      </c>
      <c r="D54" s="86" t="s">
        <v>94</v>
      </c>
      <c r="E54" s="86">
        <v>8</v>
      </c>
      <c r="F54" s="44">
        <v>0</v>
      </c>
      <c r="G54" s="88">
        <f t="shared" si="0"/>
        <v>0</v>
      </c>
      <c r="H54" s="97">
        <v>0</v>
      </c>
      <c r="I54" s="89">
        <f t="shared" si="1"/>
        <v>0</v>
      </c>
    </row>
    <row r="55" spans="1:9" x14ac:dyDescent="0.15">
      <c r="A55" s="37"/>
      <c r="B55" s="61"/>
      <c r="C55" s="39" t="s">
        <v>98</v>
      </c>
      <c r="D55" s="46" t="s">
        <v>94</v>
      </c>
      <c r="E55" s="40">
        <v>1</v>
      </c>
      <c r="F55" s="43">
        <v>0</v>
      </c>
      <c r="G55" s="43">
        <f t="shared" si="0"/>
        <v>0</v>
      </c>
      <c r="H55" s="44">
        <v>0</v>
      </c>
      <c r="I55" s="45">
        <f t="shared" si="1"/>
        <v>0</v>
      </c>
    </row>
    <row r="56" spans="1:9" ht="22.5" x14ac:dyDescent="0.15">
      <c r="A56" s="37" t="s">
        <v>170</v>
      </c>
      <c r="B56" s="61"/>
      <c r="C56" s="52" t="s">
        <v>171</v>
      </c>
      <c r="D56" s="86" t="s">
        <v>89</v>
      </c>
      <c r="E56" s="86">
        <v>1</v>
      </c>
      <c r="F56" s="44">
        <v>0</v>
      </c>
      <c r="G56" s="88">
        <f t="shared" si="0"/>
        <v>0</v>
      </c>
      <c r="H56" s="97">
        <v>0</v>
      </c>
      <c r="I56" s="89">
        <f t="shared" si="1"/>
        <v>0</v>
      </c>
    </row>
    <row r="57" spans="1:9" x14ac:dyDescent="0.15">
      <c r="A57" s="37" t="s">
        <v>172</v>
      </c>
      <c r="B57" s="61"/>
      <c r="C57" s="52" t="s">
        <v>173</v>
      </c>
      <c r="D57" s="86" t="s">
        <v>106</v>
      </c>
      <c r="E57" s="86">
        <v>1</v>
      </c>
      <c r="F57" s="44">
        <v>0</v>
      </c>
      <c r="G57" s="88">
        <f t="shared" si="0"/>
        <v>0</v>
      </c>
      <c r="H57" s="97">
        <v>0</v>
      </c>
      <c r="I57" s="89">
        <f t="shared" si="1"/>
        <v>0</v>
      </c>
    </row>
    <row r="58" spans="1:9" s="81" customFormat="1" ht="20.100000000000001" customHeight="1" x14ac:dyDescent="0.2">
      <c r="A58" s="266" t="s">
        <v>174</v>
      </c>
      <c r="B58" s="266"/>
      <c r="C58" s="266"/>
      <c r="D58" s="32"/>
      <c r="E58" s="32"/>
      <c r="F58" s="267">
        <f>SUM(G5:G57)</f>
        <v>0</v>
      </c>
      <c r="G58" s="267"/>
      <c r="H58" s="268">
        <f>SUM(I5:I57)</f>
        <v>0</v>
      </c>
      <c r="I58" s="268"/>
    </row>
    <row r="59" spans="1:9" ht="20.100000000000001" customHeight="1" x14ac:dyDescent="0.2">
      <c r="A59" s="261" t="s">
        <v>19</v>
      </c>
      <c r="B59" s="261"/>
      <c r="C59" s="261"/>
      <c r="D59" s="75"/>
      <c r="E59" s="75"/>
      <c r="F59" s="262">
        <f>SUM(F58:I58)</f>
        <v>0</v>
      </c>
      <c r="G59" s="262"/>
      <c r="H59" s="262"/>
      <c r="I59" s="262"/>
    </row>
    <row r="61" spans="1:9" x14ac:dyDescent="0.15">
      <c r="C61" s="78" t="s">
        <v>109</v>
      </c>
    </row>
    <row r="63" spans="1:9" ht="12.75" customHeight="1" x14ac:dyDescent="0.15">
      <c r="C63" s="254" t="s">
        <v>394</v>
      </c>
      <c r="D63" s="254"/>
      <c r="E63" s="254"/>
      <c r="F63" s="254"/>
      <c r="G63" s="254"/>
      <c r="H63" s="254"/>
      <c r="I63" s="254"/>
    </row>
    <row r="65" spans="3:9" ht="30" customHeight="1" x14ac:dyDescent="0.15">
      <c r="C65" s="254" t="s">
        <v>175</v>
      </c>
      <c r="D65" s="254"/>
      <c r="E65" s="254"/>
      <c r="F65" s="254"/>
      <c r="G65" s="254"/>
      <c r="H65" s="254"/>
      <c r="I65" s="254"/>
    </row>
  </sheetData>
  <sheetProtection selectLockedCells="1" selectUnlockedCells="1"/>
  <mergeCells count="10">
    <mergeCell ref="A59:C59"/>
    <mergeCell ref="F59:I59"/>
    <mergeCell ref="C63:I63"/>
    <mergeCell ref="C65:I65"/>
    <mergeCell ref="A2:E2"/>
    <mergeCell ref="F2:G2"/>
    <mergeCell ref="H2:I2"/>
    <mergeCell ref="A58:C58"/>
    <mergeCell ref="F58:G58"/>
    <mergeCell ref="H58:I58"/>
  </mergeCells>
  <pageMargins left="0.70833333333333337" right="0.70833333333333337" top="0.78749999999999998" bottom="0.78749999999999998" header="0.51180555555555551" footer="0.51180555555555551"/>
  <pageSetup paperSize="9" scale="73" firstPageNumber="0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"/>
  <sheetViews>
    <sheetView view="pageBreakPreview" zoomScaleSheetLayoutView="100" workbookViewId="0">
      <selection activeCell="C15" sqref="C15"/>
    </sheetView>
  </sheetViews>
  <sheetFormatPr defaultRowHeight="12.75" x14ac:dyDescent="0.2"/>
  <cols>
    <col min="1" max="1" width="3.28515625" style="102" customWidth="1"/>
    <col min="2" max="2" width="15.7109375" style="102" customWidth="1"/>
    <col min="3" max="3" width="58.5703125" style="103" customWidth="1"/>
    <col min="4" max="4" width="5.85546875" style="102" customWidth="1"/>
    <col min="5" max="5" width="7" style="102" customWidth="1"/>
    <col min="6" max="6" width="8.85546875" style="104" customWidth="1"/>
    <col min="7" max="7" width="9.5703125" style="104" customWidth="1"/>
    <col min="8" max="8" width="8.85546875" style="104" customWidth="1"/>
    <col min="9" max="9" width="9" style="104" customWidth="1"/>
    <col min="10" max="16384" width="9.140625" style="105"/>
  </cols>
  <sheetData>
    <row r="2" spans="1:9" s="106" customFormat="1" ht="23.25" customHeight="1" x14ac:dyDescent="0.2">
      <c r="A2" s="255" t="s">
        <v>176</v>
      </c>
      <c r="B2" s="255"/>
      <c r="C2" s="255"/>
      <c r="D2" s="255"/>
      <c r="E2" s="255"/>
      <c r="F2" s="256" t="s">
        <v>21</v>
      </c>
      <c r="G2" s="256"/>
      <c r="H2" s="257" t="s">
        <v>22</v>
      </c>
      <c r="I2" s="257"/>
    </row>
    <row r="3" spans="1:9" x14ac:dyDescent="0.2">
      <c r="A3" s="29" t="s">
        <v>23</v>
      </c>
      <c r="B3" s="30" t="s">
        <v>24</v>
      </c>
      <c r="C3" s="31" t="s">
        <v>25</v>
      </c>
      <c r="D3" s="32" t="s">
        <v>26</v>
      </c>
      <c r="E3" s="33" t="s">
        <v>27</v>
      </c>
      <c r="F3" s="34" t="s">
        <v>28</v>
      </c>
      <c r="G3" s="34" t="s">
        <v>29</v>
      </c>
      <c r="H3" s="35" t="s">
        <v>28</v>
      </c>
      <c r="I3" s="36" t="s">
        <v>29</v>
      </c>
    </row>
    <row r="4" spans="1:9" ht="158.25" x14ac:dyDescent="0.2">
      <c r="A4" s="37" t="s">
        <v>30</v>
      </c>
      <c r="B4" s="107"/>
      <c r="C4" s="107" t="s">
        <v>395</v>
      </c>
      <c r="D4" s="108" t="s">
        <v>31</v>
      </c>
      <c r="E4" s="109">
        <v>3</v>
      </c>
      <c r="F4" s="42">
        <v>0</v>
      </c>
      <c r="G4" s="43">
        <f t="shared" ref="G4:G40" si="0">PRODUCT(E4,F4)</f>
        <v>0</v>
      </c>
      <c r="H4" s="110">
        <v>0</v>
      </c>
      <c r="I4" s="45">
        <f t="shared" ref="I4:I40" si="1">PRODUCT(E4,H4)</f>
        <v>0</v>
      </c>
    </row>
    <row r="5" spans="1:9" ht="102" x14ac:dyDescent="0.2">
      <c r="A5" s="37" t="s">
        <v>32</v>
      </c>
      <c r="B5" s="107"/>
      <c r="C5" s="107" t="s">
        <v>396</v>
      </c>
      <c r="D5" s="108" t="s">
        <v>31</v>
      </c>
      <c r="E5" s="109">
        <v>2</v>
      </c>
      <c r="F5" s="48">
        <v>0</v>
      </c>
      <c r="G5" s="43">
        <f t="shared" si="0"/>
        <v>0</v>
      </c>
      <c r="H5" s="111">
        <v>0</v>
      </c>
      <c r="I5" s="45">
        <f t="shared" si="1"/>
        <v>0</v>
      </c>
    </row>
    <row r="6" spans="1:9" ht="45.75" x14ac:dyDescent="0.2">
      <c r="A6" s="37" t="s">
        <v>34</v>
      </c>
      <c r="B6" s="107"/>
      <c r="C6" s="107" t="s">
        <v>177</v>
      </c>
      <c r="D6" s="108" t="s">
        <v>31</v>
      </c>
      <c r="E6" s="109">
        <v>2</v>
      </c>
      <c r="F6" s="51">
        <v>0</v>
      </c>
      <c r="G6" s="43">
        <f t="shared" si="0"/>
        <v>0</v>
      </c>
      <c r="H6" s="111">
        <v>0</v>
      </c>
      <c r="I6" s="45">
        <f t="shared" si="1"/>
        <v>0</v>
      </c>
    </row>
    <row r="7" spans="1:9" ht="23.25" x14ac:dyDescent="0.2">
      <c r="A7" s="37" t="s">
        <v>36</v>
      </c>
      <c r="B7" s="107"/>
      <c r="C7" s="107" t="s">
        <v>397</v>
      </c>
      <c r="D7" s="108" t="s">
        <v>31</v>
      </c>
      <c r="E7" s="109">
        <v>2</v>
      </c>
      <c r="F7" s="111">
        <v>0</v>
      </c>
      <c r="G7" s="43">
        <f t="shared" si="0"/>
        <v>0</v>
      </c>
      <c r="H7" s="111">
        <v>0</v>
      </c>
      <c r="I7" s="45">
        <f t="shared" si="1"/>
        <v>0</v>
      </c>
    </row>
    <row r="8" spans="1:9" ht="34.5" x14ac:dyDescent="0.2">
      <c r="A8" s="37" t="s">
        <v>37</v>
      </c>
      <c r="B8" s="107"/>
      <c r="C8" s="107" t="s">
        <v>398</v>
      </c>
      <c r="D8" s="108" t="s">
        <v>31</v>
      </c>
      <c r="E8" s="109">
        <v>2</v>
      </c>
      <c r="F8" s="111">
        <v>0</v>
      </c>
      <c r="G8" s="43">
        <f t="shared" si="0"/>
        <v>0</v>
      </c>
      <c r="H8" s="111">
        <v>0</v>
      </c>
      <c r="I8" s="45">
        <f t="shared" si="1"/>
        <v>0</v>
      </c>
    </row>
    <row r="9" spans="1:9" ht="34.5" x14ac:dyDescent="0.2">
      <c r="A9" s="37" t="s">
        <v>38</v>
      </c>
      <c r="B9" s="107"/>
      <c r="C9" s="107" t="s">
        <v>399</v>
      </c>
      <c r="D9" s="108" t="s">
        <v>31</v>
      </c>
      <c r="E9" s="109">
        <v>2</v>
      </c>
      <c r="F9" s="111">
        <v>0</v>
      </c>
      <c r="G9" s="43">
        <f t="shared" si="0"/>
        <v>0</v>
      </c>
      <c r="H9" s="111">
        <v>0</v>
      </c>
      <c r="I9" s="45">
        <f t="shared" si="1"/>
        <v>0</v>
      </c>
    </row>
    <row r="10" spans="1:9" ht="22.5" x14ac:dyDescent="0.2">
      <c r="A10" s="37" t="s">
        <v>40</v>
      </c>
      <c r="B10" s="107"/>
      <c r="C10" s="112" t="s">
        <v>400</v>
      </c>
      <c r="D10" s="108" t="s">
        <v>31</v>
      </c>
      <c r="E10" s="109">
        <v>1</v>
      </c>
      <c r="F10" s="111">
        <v>0</v>
      </c>
      <c r="G10" s="43">
        <f t="shared" si="0"/>
        <v>0</v>
      </c>
      <c r="H10" s="111">
        <v>0</v>
      </c>
      <c r="I10" s="45">
        <f t="shared" si="1"/>
        <v>0</v>
      </c>
    </row>
    <row r="11" spans="1:9" ht="45.75" x14ac:dyDescent="0.2">
      <c r="A11" s="37" t="s">
        <v>42</v>
      </c>
      <c r="B11" s="107"/>
      <c r="C11" s="107" t="s">
        <v>401</v>
      </c>
      <c r="D11" s="108" t="s">
        <v>31</v>
      </c>
      <c r="E11" s="109">
        <v>2</v>
      </c>
      <c r="F11" s="111">
        <v>0</v>
      </c>
      <c r="G11" s="43">
        <f t="shared" si="0"/>
        <v>0</v>
      </c>
      <c r="H11" s="111">
        <v>0</v>
      </c>
      <c r="I11" s="45">
        <f t="shared" si="1"/>
        <v>0</v>
      </c>
    </row>
    <row r="12" spans="1:9" x14ac:dyDescent="0.2">
      <c r="A12" s="37" t="s">
        <v>43</v>
      </c>
      <c r="B12" s="107"/>
      <c r="C12" s="107" t="s">
        <v>178</v>
      </c>
      <c r="D12" s="108" t="s">
        <v>31</v>
      </c>
      <c r="E12" s="109">
        <v>2</v>
      </c>
      <c r="F12" s="51">
        <v>0</v>
      </c>
      <c r="G12" s="43">
        <f t="shared" si="0"/>
        <v>0</v>
      </c>
      <c r="H12" s="111">
        <v>0</v>
      </c>
      <c r="I12" s="45">
        <f t="shared" si="1"/>
        <v>0</v>
      </c>
    </row>
    <row r="13" spans="1:9" x14ac:dyDescent="0.2">
      <c r="A13" s="37" t="s">
        <v>45</v>
      </c>
      <c r="B13" s="107"/>
      <c r="C13" s="112" t="s">
        <v>179</v>
      </c>
      <c r="D13" s="108" t="s">
        <v>31</v>
      </c>
      <c r="E13" s="109">
        <v>2</v>
      </c>
      <c r="F13" s="51">
        <v>0</v>
      </c>
      <c r="G13" s="43">
        <f t="shared" si="0"/>
        <v>0</v>
      </c>
      <c r="H13" s="111">
        <v>0</v>
      </c>
      <c r="I13" s="45">
        <f t="shared" si="1"/>
        <v>0</v>
      </c>
    </row>
    <row r="14" spans="1:9" ht="22.5" x14ac:dyDescent="0.2">
      <c r="A14" s="37" t="s">
        <v>47</v>
      </c>
      <c r="B14" s="107"/>
      <c r="C14" s="112" t="s">
        <v>402</v>
      </c>
      <c r="D14" s="108" t="s">
        <v>180</v>
      </c>
      <c r="E14" s="109">
        <v>1</v>
      </c>
      <c r="F14" s="51">
        <v>0</v>
      </c>
      <c r="G14" s="43">
        <f t="shared" si="0"/>
        <v>0</v>
      </c>
      <c r="H14" s="111">
        <v>0</v>
      </c>
      <c r="I14" s="45">
        <f t="shared" si="1"/>
        <v>0</v>
      </c>
    </row>
    <row r="15" spans="1:9" ht="22.5" x14ac:dyDescent="0.2">
      <c r="A15" s="37" t="s">
        <v>49</v>
      </c>
      <c r="B15" s="107"/>
      <c r="C15" s="112" t="s">
        <v>403</v>
      </c>
      <c r="D15" s="108" t="s">
        <v>180</v>
      </c>
      <c r="E15" s="109">
        <v>4</v>
      </c>
      <c r="F15" s="51">
        <v>0</v>
      </c>
      <c r="G15" s="43">
        <f>PRODUCT(E15,F15)</f>
        <v>0</v>
      </c>
      <c r="H15" s="111">
        <v>0</v>
      </c>
      <c r="I15" s="45">
        <f>PRODUCT(E15,H15)</f>
        <v>0</v>
      </c>
    </row>
    <row r="16" spans="1:9" ht="22.5" x14ac:dyDescent="0.2">
      <c r="A16" s="37" t="s">
        <v>51</v>
      </c>
      <c r="B16" s="107"/>
      <c r="C16" s="112" t="s">
        <v>181</v>
      </c>
      <c r="D16" s="108" t="s">
        <v>182</v>
      </c>
      <c r="E16" s="109">
        <v>1</v>
      </c>
      <c r="F16" s="51">
        <v>0</v>
      </c>
      <c r="G16" s="43">
        <f t="shared" si="0"/>
        <v>0</v>
      </c>
      <c r="H16" s="111">
        <v>0</v>
      </c>
      <c r="I16" s="45">
        <f t="shared" si="1"/>
        <v>0</v>
      </c>
    </row>
    <row r="17" spans="1:9" x14ac:dyDescent="0.2">
      <c r="A17" s="54" t="s">
        <v>53</v>
      </c>
      <c r="B17" s="55"/>
      <c r="C17" s="56" t="s">
        <v>59</v>
      </c>
      <c r="D17" s="57" t="s">
        <v>60</v>
      </c>
      <c r="E17" s="57">
        <v>0</v>
      </c>
      <c r="F17" s="58">
        <v>0</v>
      </c>
      <c r="G17" s="58">
        <f t="shared" si="0"/>
        <v>0</v>
      </c>
      <c r="H17" s="59">
        <v>0</v>
      </c>
      <c r="I17" s="60">
        <f t="shared" si="1"/>
        <v>0</v>
      </c>
    </row>
    <row r="18" spans="1:9" x14ac:dyDescent="0.2">
      <c r="A18" s="37" t="s">
        <v>54</v>
      </c>
      <c r="B18" s="52" t="s">
        <v>183</v>
      </c>
      <c r="C18" s="39" t="s">
        <v>184</v>
      </c>
      <c r="D18" s="40" t="s">
        <v>64</v>
      </c>
      <c r="E18" s="40">
        <v>30</v>
      </c>
      <c r="F18" s="43">
        <v>0</v>
      </c>
      <c r="G18" s="43">
        <f t="shared" si="0"/>
        <v>0</v>
      </c>
      <c r="H18" s="44">
        <v>0</v>
      </c>
      <c r="I18" s="45">
        <f t="shared" si="1"/>
        <v>0</v>
      </c>
    </row>
    <row r="19" spans="1:9" x14ac:dyDescent="0.2">
      <c r="A19" s="37" t="s">
        <v>55</v>
      </c>
      <c r="B19" s="52" t="s">
        <v>185</v>
      </c>
      <c r="C19" s="113" t="s">
        <v>404</v>
      </c>
      <c r="D19" s="40" t="s">
        <v>31</v>
      </c>
      <c r="E19" s="40">
        <v>8</v>
      </c>
      <c r="F19" s="43">
        <v>0</v>
      </c>
      <c r="G19" s="43">
        <f t="shared" si="0"/>
        <v>0</v>
      </c>
      <c r="H19" s="43">
        <v>0</v>
      </c>
      <c r="I19" s="63">
        <f t="shared" si="1"/>
        <v>0</v>
      </c>
    </row>
    <row r="20" spans="1:9" x14ac:dyDescent="0.2">
      <c r="A20" s="37" t="s">
        <v>56</v>
      </c>
      <c r="B20" s="61" t="s">
        <v>71</v>
      </c>
      <c r="C20" s="62" t="s">
        <v>405</v>
      </c>
      <c r="D20" s="40" t="s">
        <v>64</v>
      </c>
      <c r="E20" s="40">
        <v>220</v>
      </c>
      <c r="F20" s="43">
        <v>0</v>
      </c>
      <c r="G20" s="43">
        <f t="shared" si="0"/>
        <v>0</v>
      </c>
      <c r="H20" s="44">
        <v>0</v>
      </c>
      <c r="I20" s="63">
        <f t="shared" si="1"/>
        <v>0</v>
      </c>
    </row>
    <row r="21" spans="1:9" x14ac:dyDescent="0.2">
      <c r="A21" s="37" t="s">
        <v>58</v>
      </c>
      <c r="B21" s="61"/>
      <c r="C21" s="62" t="s">
        <v>186</v>
      </c>
      <c r="D21" s="40" t="s">
        <v>64</v>
      </c>
      <c r="E21" s="40">
        <v>180</v>
      </c>
      <c r="F21" s="43">
        <v>0</v>
      </c>
      <c r="G21" s="43">
        <f t="shared" si="0"/>
        <v>0</v>
      </c>
      <c r="H21" s="44">
        <v>0</v>
      </c>
      <c r="I21" s="63">
        <f t="shared" si="1"/>
        <v>0</v>
      </c>
    </row>
    <row r="22" spans="1:9" x14ac:dyDescent="0.2">
      <c r="A22" s="37" t="s">
        <v>61</v>
      </c>
      <c r="B22" s="61" t="s">
        <v>187</v>
      </c>
      <c r="C22" s="62" t="s">
        <v>188</v>
      </c>
      <c r="D22" s="40" t="s">
        <v>64</v>
      </c>
      <c r="E22" s="40">
        <v>30</v>
      </c>
      <c r="F22" s="43">
        <v>0</v>
      </c>
      <c r="G22" s="43">
        <f t="shared" si="0"/>
        <v>0</v>
      </c>
      <c r="H22" s="44">
        <v>0</v>
      </c>
      <c r="I22" s="63">
        <f t="shared" si="1"/>
        <v>0</v>
      </c>
    </row>
    <row r="23" spans="1:9" x14ac:dyDescent="0.2">
      <c r="A23" s="37" t="s">
        <v>65</v>
      </c>
      <c r="B23" s="61" t="s">
        <v>189</v>
      </c>
      <c r="C23" s="62" t="s">
        <v>406</v>
      </c>
      <c r="D23" s="40" t="s">
        <v>64</v>
      </c>
      <c r="E23" s="40">
        <v>80</v>
      </c>
      <c r="F23" s="43">
        <v>0</v>
      </c>
      <c r="G23" s="43">
        <f t="shared" si="0"/>
        <v>0</v>
      </c>
      <c r="H23" s="44">
        <v>0</v>
      </c>
      <c r="I23" s="63">
        <f t="shared" si="1"/>
        <v>0</v>
      </c>
    </row>
    <row r="24" spans="1:9" x14ac:dyDescent="0.2">
      <c r="A24" s="37" t="s">
        <v>68</v>
      </c>
      <c r="B24" s="61"/>
      <c r="C24" s="52" t="s">
        <v>190</v>
      </c>
      <c r="D24" s="86" t="s">
        <v>64</v>
      </c>
      <c r="E24" s="86">
        <v>45</v>
      </c>
      <c r="F24" s="114">
        <v>0</v>
      </c>
      <c r="G24" s="115">
        <f t="shared" si="0"/>
        <v>0</v>
      </c>
      <c r="H24" s="114">
        <v>0</v>
      </c>
      <c r="I24" s="116">
        <f t="shared" si="1"/>
        <v>0</v>
      </c>
    </row>
    <row r="25" spans="1:9" ht="24" x14ac:dyDescent="0.2">
      <c r="A25" s="37" t="s">
        <v>70</v>
      </c>
      <c r="B25" s="61"/>
      <c r="C25" s="65" t="s">
        <v>86</v>
      </c>
      <c r="D25" s="66" t="s">
        <v>31</v>
      </c>
      <c r="E25" s="66">
        <v>80</v>
      </c>
      <c r="F25" s="67">
        <v>0</v>
      </c>
      <c r="G25" s="67">
        <f t="shared" si="0"/>
        <v>0</v>
      </c>
      <c r="H25" s="68">
        <v>0</v>
      </c>
      <c r="I25" s="69">
        <f t="shared" si="1"/>
        <v>0</v>
      </c>
    </row>
    <row r="26" spans="1:9" x14ac:dyDescent="0.2">
      <c r="A26" s="37" t="s">
        <v>72</v>
      </c>
      <c r="B26" s="61"/>
      <c r="C26" s="39" t="s">
        <v>76</v>
      </c>
      <c r="D26" s="40" t="s">
        <v>31</v>
      </c>
      <c r="E26" s="40">
        <v>1</v>
      </c>
      <c r="F26" s="43">
        <v>0</v>
      </c>
      <c r="G26" s="43">
        <f t="shared" si="0"/>
        <v>0</v>
      </c>
      <c r="H26" s="44">
        <v>0</v>
      </c>
      <c r="I26" s="45">
        <f t="shared" si="1"/>
        <v>0</v>
      </c>
    </row>
    <row r="27" spans="1:9" x14ac:dyDescent="0.2">
      <c r="A27" s="37" t="s">
        <v>75</v>
      </c>
      <c r="B27" s="64"/>
      <c r="C27" s="39" t="s">
        <v>78</v>
      </c>
      <c r="D27" s="40" t="s">
        <v>64</v>
      </c>
      <c r="E27" s="40">
        <v>30</v>
      </c>
      <c r="F27" s="43">
        <v>0</v>
      </c>
      <c r="G27" s="43">
        <f t="shared" si="0"/>
        <v>0</v>
      </c>
      <c r="H27" s="44">
        <v>0</v>
      </c>
      <c r="I27" s="45">
        <f t="shared" si="1"/>
        <v>0</v>
      </c>
    </row>
    <row r="28" spans="1:9" x14ac:dyDescent="0.2">
      <c r="A28" s="37" t="s">
        <v>77</v>
      </c>
      <c r="B28" s="64"/>
      <c r="C28" s="39" t="s">
        <v>80</v>
      </c>
      <c r="D28" s="40" t="s">
        <v>64</v>
      </c>
      <c r="E28" s="40">
        <v>20</v>
      </c>
      <c r="F28" s="43">
        <v>0</v>
      </c>
      <c r="G28" s="43">
        <f t="shared" si="0"/>
        <v>0</v>
      </c>
      <c r="H28" s="44">
        <v>0</v>
      </c>
      <c r="I28" s="45">
        <f t="shared" si="1"/>
        <v>0</v>
      </c>
    </row>
    <row r="29" spans="1:9" x14ac:dyDescent="0.2">
      <c r="A29" s="37" t="s">
        <v>79</v>
      </c>
      <c r="B29" s="64"/>
      <c r="C29" s="52" t="s">
        <v>191</v>
      </c>
      <c r="D29" s="86" t="s">
        <v>64</v>
      </c>
      <c r="E29" s="86">
        <v>30</v>
      </c>
      <c r="F29" s="117">
        <v>0</v>
      </c>
      <c r="G29" s="118">
        <f t="shared" si="0"/>
        <v>0</v>
      </c>
      <c r="H29" s="117">
        <v>0</v>
      </c>
      <c r="I29" s="119">
        <f t="shared" si="1"/>
        <v>0</v>
      </c>
    </row>
    <row r="30" spans="1:9" x14ac:dyDescent="0.2">
      <c r="A30" s="37" t="s">
        <v>81</v>
      </c>
      <c r="B30" s="52"/>
      <c r="C30" s="39" t="s">
        <v>82</v>
      </c>
      <c r="D30" s="46" t="s">
        <v>64</v>
      </c>
      <c r="E30" s="40">
        <v>40</v>
      </c>
      <c r="F30" s="43">
        <v>0</v>
      </c>
      <c r="G30" s="43">
        <f t="shared" si="0"/>
        <v>0</v>
      </c>
      <c r="H30" s="44">
        <v>0</v>
      </c>
      <c r="I30" s="45">
        <f t="shared" si="1"/>
        <v>0</v>
      </c>
    </row>
    <row r="31" spans="1:9" ht="23.25" x14ac:dyDescent="0.2">
      <c r="A31" s="37" t="s">
        <v>83</v>
      </c>
      <c r="B31" s="52"/>
      <c r="C31" s="39" t="s">
        <v>192</v>
      </c>
      <c r="D31" s="46" t="s">
        <v>31</v>
      </c>
      <c r="E31" s="40">
        <v>7</v>
      </c>
      <c r="F31" s="43">
        <v>0</v>
      </c>
      <c r="G31" s="43">
        <f t="shared" si="0"/>
        <v>0</v>
      </c>
      <c r="H31" s="44">
        <v>0</v>
      </c>
      <c r="I31" s="45">
        <f t="shared" si="1"/>
        <v>0</v>
      </c>
    </row>
    <row r="32" spans="1:9" ht="45.75" x14ac:dyDescent="0.2">
      <c r="A32" s="37" t="s">
        <v>85</v>
      </c>
      <c r="B32" s="52"/>
      <c r="C32" s="39" t="s">
        <v>193</v>
      </c>
      <c r="D32" s="46" t="s">
        <v>89</v>
      </c>
      <c r="E32" s="40">
        <v>1</v>
      </c>
      <c r="F32" s="43">
        <v>0</v>
      </c>
      <c r="G32" s="43">
        <f t="shared" si="0"/>
        <v>0</v>
      </c>
      <c r="H32" s="44">
        <v>0</v>
      </c>
      <c r="I32" s="45">
        <f t="shared" si="1"/>
        <v>0</v>
      </c>
    </row>
    <row r="33" spans="1:9" x14ac:dyDescent="0.2">
      <c r="A33" s="54" t="s">
        <v>87</v>
      </c>
      <c r="B33" s="55"/>
      <c r="C33" s="56" t="s">
        <v>91</v>
      </c>
      <c r="D33" s="57" t="s">
        <v>60</v>
      </c>
      <c r="E33" s="57">
        <v>0</v>
      </c>
      <c r="F33" s="58">
        <v>0</v>
      </c>
      <c r="G33" s="58">
        <f t="shared" si="0"/>
        <v>0</v>
      </c>
      <c r="H33" s="59">
        <v>0</v>
      </c>
      <c r="I33" s="60">
        <f t="shared" si="1"/>
        <v>0</v>
      </c>
    </row>
    <row r="34" spans="1:9" x14ac:dyDescent="0.2">
      <c r="A34" s="37" t="s">
        <v>90</v>
      </c>
      <c r="B34" s="52"/>
      <c r="C34" s="39" t="s">
        <v>194</v>
      </c>
      <c r="D34" s="46" t="s">
        <v>106</v>
      </c>
      <c r="E34" s="40">
        <v>1</v>
      </c>
      <c r="F34" s="43">
        <v>0</v>
      </c>
      <c r="G34" s="43">
        <f t="shared" si="0"/>
        <v>0</v>
      </c>
      <c r="H34" s="44">
        <v>0</v>
      </c>
      <c r="I34" s="45">
        <f t="shared" si="1"/>
        <v>0</v>
      </c>
    </row>
    <row r="35" spans="1:9" x14ac:dyDescent="0.2">
      <c r="A35" s="37" t="s">
        <v>92</v>
      </c>
      <c r="B35" s="52"/>
      <c r="C35" s="39" t="s">
        <v>96</v>
      </c>
      <c r="D35" s="46" t="s">
        <v>89</v>
      </c>
      <c r="E35" s="40">
        <v>1</v>
      </c>
      <c r="F35" s="43">
        <v>0</v>
      </c>
      <c r="G35" s="43">
        <f t="shared" si="0"/>
        <v>0</v>
      </c>
      <c r="H35" s="44">
        <v>0</v>
      </c>
      <c r="I35" s="45">
        <f t="shared" si="1"/>
        <v>0</v>
      </c>
    </row>
    <row r="36" spans="1:9" ht="23.25" x14ac:dyDescent="0.2">
      <c r="A36" s="37" t="s">
        <v>95</v>
      </c>
      <c r="B36" s="52"/>
      <c r="C36" s="39" t="s">
        <v>195</v>
      </c>
      <c r="D36" s="46" t="s">
        <v>103</v>
      </c>
      <c r="E36" s="40">
        <v>8</v>
      </c>
      <c r="F36" s="43">
        <v>0</v>
      </c>
      <c r="G36" s="43">
        <f t="shared" si="0"/>
        <v>0</v>
      </c>
      <c r="H36" s="44">
        <v>0</v>
      </c>
      <c r="I36" s="63">
        <f t="shared" si="1"/>
        <v>0</v>
      </c>
    </row>
    <row r="37" spans="1:9" x14ac:dyDescent="0.2">
      <c r="A37" s="37" t="s">
        <v>97</v>
      </c>
      <c r="B37" s="52"/>
      <c r="C37" s="39" t="s">
        <v>98</v>
      </c>
      <c r="D37" s="46" t="s">
        <v>94</v>
      </c>
      <c r="E37" s="40">
        <v>1</v>
      </c>
      <c r="F37" s="43">
        <v>0</v>
      </c>
      <c r="G37" s="43">
        <f t="shared" si="0"/>
        <v>0</v>
      </c>
      <c r="H37" s="44">
        <v>0</v>
      </c>
      <c r="I37" s="45">
        <f t="shared" si="1"/>
        <v>0</v>
      </c>
    </row>
    <row r="38" spans="1:9" ht="23.25" x14ac:dyDescent="0.2">
      <c r="A38" s="37" t="s">
        <v>99</v>
      </c>
      <c r="B38" s="52"/>
      <c r="C38" s="39" t="s">
        <v>100</v>
      </c>
      <c r="D38" s="46" t="s">
        <v>94</v>
      </c>
      <c r="E38" s="40">
        <v>3</v>
      </c>
      <c r="F38" s="43">
        <v>0</v>
      </c>
      <c r="G38" s="43">
        <f t="shared" si="0"/>
        <v>0</v>
      </c>
      <c r="H38" s="44">
        <v>0</v>
      </c>
      <c r="I38" s="45">
        <f t="shared" si="1"/>
        <v>0</v>
      </c>
    </row>
    <row r="39" spans="1:9" x14ac:dyDescent="0.2">
      <c r="A39" s="37" t="s">
        <v>101</v>
      </c>
      <c r="B39" s="52"/>
      <c r="C39" s="39" t="s">
        <v>102</v>
      </c>
      <c r="D39" s="46" t="s">
        <v>103</v>
      </c>
      <c r="E39" s="40">
        <v>4</v>
      </c>
      <c r="F39" s="43">
        <v>0</v>
      </c>
      <c r="G39" s="43">
        <f t="shared" si="0"/>
        <v>0</v>
      </c>
      <c r="H39" s="44">
        <v>0</v>
      </c>
      <c r="I39" s="45">
        <f t="shared" si="1"/>
        <v>0</v>
      </c>
    </row>
    <row r="40" spans="1:9" x14ac:dyDescent="0.2">
      <c r="A40" s="37" t="s">
        <v>104</v>
      </c>
      <c r="B40" s="52"/>
      <c r="C40" s="70" t="s">
        <v>105</v>
      </c>
      <c r="D40" s="71" t="s">
        <v>106</v>
      </c>
      <c r="E40" s="72">
        <v>1</v>
      </c>
      <c r="F40" s="73">
        <v>0</v>
      </c>
      <c r="G40" s="43">
        <f t="shared" si="0"/>
        <v>0</v>
      </c>
      <c r="H40" s="73">
        <v>0</v>
      </c>
      <c r="I40" s="45">
        <f t="shared" si="1"/>
        <v>0</v>
      </c>
    </row>
    <row r="41" spans="1:9" s="106" customFormat="1" x14ac:dyDescent="0.2">
      <c r="A41" s="258" t="s">
        <v>107</v>
      </c>
      <c r="B41" s="258"/>
      <c r="C41" s="258"/>
      <c r="D41" s="31"/>
      <c r="E41" s="74"/>
      <c r="F41" s="259">
        <f>SUM(G4:G40)</f>
        <v>0</v>
      </c>
      <c r="G41" s="259"/>
      <c r="H41" s="260">
        <f>SUM(I4:I40)</f>
        <v>0</v>
      </c>
      <c r="I41" s="260"/>
    </row>
    <row r="42" spans="1:9" s="106" customFormat="1" x14ac:dyDescent="0.2">
      <c r="A42" s="252" t="s">
        <v>108</v>
      </c>
      <c r="B42" s="252"/>
      <c r="C42" s="252"/>
      <c r="D42" s="75"/>
      <c r="E42" s="75"/>
      <c r="F42" s="253">
        <f>SUM(F41:I41)</f>
        <v>0</v>
      </c>
      <c r="G42" s="253"/>
      <c r="H42" s="253"/>
      <c r="I42" s="253"/>
    </row>
    <row r="44" spans="1:9" ht="35.25" customHeight="1" x14ac:dyDescent="0.2">
      <c r="B44" s="76" t="s">
        <v>109</v>
      </c>
      <c r="C44" s="254" t="s">
        <v>196</v>
      </c>
      <c r="D44" s="254"/>
      <c r="E44" s="254"/>
      <c r="F44" s="254"/>
      <c r="G44" s="254"/>
      <c r="H44" s="254"/>
      <c r="I44" s="254"/>
    </row>
  </sheetData>
  <sheetProtection selectLockedCells="1" selectUnlockedCells="1"/>
  <mergeCells count="9">
    <mergeCell ref="A42:C42"/>
    <mergeCell ref="F42:I42"/>
    <mergeCell ref="C44:I44"/>
    <mergeCell ref="A2:E2"/>
    <mergeCell ref="F2:G2"/>
    <mergeCell ref="H2:I2"/>
    <mergeCell ref="A41:C41"/>
    <mergeCell ref="F41:G41"/>
    <mergeCell ref="H41:I41"/>
  </mergeCells>
  <pageMargins left="0.7" right="0.7" top="0.78749999999999998" bottom="0.78749999999999998" header="0.51180555555555551" footer="0.51180555555555551"/>
  <pageSetup paperSize="9" scale="63" firstPageNumber="0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2"/>
  <sheetViews>
    <sheetView view="pageBreakPreview" topLeftCell="A44" zoomScaleSheetLayoutView="100" workbookViewId="0">
      <selection activeCell="B91" sqref="B91"/>
    </sheetView>
  </sheetViews>
  <sheetFormatPr defaultRowHeight="11.25" x14ac:dyDescent="0.15"/>
  <cols>
    <col min="1" max="1" width="4.5703125" style="76" customWidth="1"/>
    <col min="2" max="2" width="69.140625" style="120" customWidth="1"/>
    <col min="3" max="3" width="6.28515625" style="76" customWidth="1"/>
    <col min="4" max="4" width="7.140625" style="120" customWidth="1"/>
    <col min="5" max="5" width="10.85546875" style="121" customWidth="1"/>
    <col min="6" max="6" width="13.28515625" style="121" customWidth="1"/>
    <col min="7" max="7" width="10.85546875" style="80" customWidth="1"/>
    <col min="8" max="8" width="11.5703125" style="80" customWidth="1"/>
    <col min="9" max="9" width="10.28515625" style="80" customWidth="1"/>
    <col min="10" max="10" width="10" style="80" customWidth="1"/>
    <col min="11" max="16384" width="9.140625" style="80"/>
  </cols>
  <sheetData>
    <row r="2" spans="1:8" s="128" customFormat="1" ht="30.75" customHeight="1" x14ac:dyDescent="0.2">
      <c r="A2" s="122" t="s">
        <v>197</v>
      </c>
      <c r="B2" s="123" t="s">
        <v>198</v>
      </c>
      <c r="C2" s="124" t="s">
        <v>112</v>
      </c>
      <c r="D2" s="124" t="s">
        <v>27</v>
      </c>
      <c r="E2" s="125" t="s">
        <v>199</v>
      </c>
      <c r="F2" s="126" t="s">
        <v>200</v>
      </c>
      <c r="G2" s="127"/>
      <c r="H2" s="127"/>
    </row>
    <row r="3" spans="1:8" s="134" customFormat="1" x14ac:dyDescent="0.15">
      <c r="A3" s="129" t="s">
        <v>30</v>
      </c>
      <c r="B3" s="52" t="s">
        <v>201</v>
      </c>
      <c r="C3" s="40" t="s">
        <v>89</v>
      </c>
      <c r="D3" s="40">
        <v>1</v>
      </c>
      <c r="E3" s="130">
        <v>0</v>
      </c>
      <c r="F3" s="131">
        <f t="shared" ref="F3:F33" si="0">D3*E3</f>
        <v>0</v>
      </c>
      <c r="G3" s="132"/>
      <c r="H3" s="133"/>
    </row>
    <row r="4" spans="1:8" s="134" customFormat="1" x14ac:dyDescent="0.15">
      <c r="A4" s="129" t="s">
        <v>32</v>
      </c>
      <c r="B4" s="52" t="s">
        <v>202</v>
      </c>
      <c r="C4" s="40" t="s">
        <v>203</v>
      </c>
      <c r="D4" s="40">
        <v>1</v>
      </c>
      <c r="E4" s="130">
        <v>0</v>
      </c>
      <c r="F4" s="131">
        <f t="shared" si="0"/>
        <v>0</v>
      </c>
      <c r="G4" s="132"/>
      <c r="H4" s="133"/>
    </row>
    <row r="5" spans="1:8" s="134" customFormat="1" x14ac:dyDescent="0.15">
      <c r="A5" s="129" t="s">
        <v>34</v>
      </c>
      <c r="B5" s="52" t="s">
        <v>407</v>
      </c>
      <c r="C5" s="40" t="s">
        <v>203</v>
      </c>
      <c r="D5" s="40">
        <v>1</v>
      </c>
      <c r="E5" s="130">
        <v>0</v>
      </c>
      <c r="F5" s="131">
        <f t="shared" si="0"/>
        <v>0</v>
      </c>
      <c r="G5" s="132"/>
      <c r="H5" s="133"/>
    </row>
    <row r="6" spans="1:8" s="134" customFormat="1" x14ac:dyDescent="0.15">
      <c r="A6" s="129" t="s">
        <v>36</v>
      </c>
      <c r="B6" s="52" t="s">
        <v>204</v>
      </c>
      <c r="C6" s="40" t="s">
        <v>205</v>
      </c>
      <c r="D6" s="40">
        <v>30</v>
      </c>
      <c r="E6" s="130">
        <v>0</v>
      </c>
      <c r="F6" s="131">
        <f t="shared" si="0"/>
        <v>0</v>
      </c>
      <c r="G6" s="132"/>
      <c r="H6" s="133"/>
    </row>
    <row r="7" spans="1:8" s="134" customFormat="1" x14ac:dyDescent="0.15">
      <c r="A7" s="129" t="s">
        <v>37</v>
      </c>
      <c r="B7" s="52" t="s">
        <v>408</v>
      </c>
      <c r="C7" s="40" t="s">
        <v>205</v>
      </c>
      <c r="D7" s="40">
        <v>40</v>
      </c>
      <c r="E7" s="130">
        <v>0</v>
      </c>
      <c r="F7" s="131">
        <f t="shared" si="0"/>
        <v>0</v>
      </c>
      <c r="G7" s="132"/>
      <c r="H7" s="133"/>
    </row>
    <row r="8" spans="1:8" s="134" customFormat="1" x14ac:dyDescent="0.15">
      <c r="A8" s="129" t="s">
        <v>38</v>
      </c>
      <c r="B8" s="52" t="s">
        <v>206</v>
      </c>
      <c r="C8" s="40" t="s">
        <v>205</v>
      </c>
      <c r="D8" s="40">
        <v>35</v>
      </c>
      <c r="E8" s="130">
        <v>0</v>
      </c>
      <c r="F8" s="131">
        <f t="shared" si="0"/>
        <v>0</v>
      </c>
      <c r="G8" s="132"/>
      <c r="H8" s="133"/>
    </row>
    <row r="9" spans="1:8" s="134" customFormat="1" x14ac:dyDescent="0.15">
      <c r="A9" s="129" t="s">
        <v>40</v>
      </c>
      <c r="B9" s="52" t="s">
        <v>207</v>
      </c>
      <c r="C9" s="40" t="s">
        <v>205</v>
      </c>
      <c r="D9" s="40">
        <v>40</v>
      </c>
      <c r="E9" s="130">
        <v>0</v>
      </c>
      <c r="F9" s="131">
        <f t="shared" si="0"/>
        <v>0</v>
      </c>
      <c r="G9" s="132"/>
      <c r="H9" s="133"/>
    </row>
    <row r="10" spans="1:8" s="134" customFormat="1" x14ac:dyDescent="0.15">
      <c r="A10" s="129" t="s">
        <v>42</v>
      </c>
      <c r="B10" s="52" t="s">
        <v>208</v>
      </c>
      <c r="C10" s="40" t="s">
        <v>64</v>
      </c>
      <c r="D10" s="40">
        <v>90</v>
      </c>
      <c r="E10" s="130">
        <v>0</v>
      </c>
      <c r="F10" s="131">
        <f t="shared" si="0"/>
        <v>0</v>
      </c>
      <c r="G10" s="132"/>
      <c r="H10" s="133"/>
    </row>
    <row r="11" spans="1:8" s="134" customFormat="1" x14ac:dyDescent="0.15">
      <c r="A11" s="129" t="s">
        <v>43</v>
      </c>
      <c r="B11" s="52" t="s">
        <v>209</v>
      </c>
      <c r="C11" s="40" t="s">
        <v>203</v>
      </c>
      <c r="D11" s="40">
        <v>2</v>
      </c>
      <c r="E11" s="130">
        <v>0</v>
      </c>
      <c r="F11" s="131">
        <f t="shared" si="0"/>
        <v>0</v>
      </c>
      <c r="G11" s="132"/>
      <c r="H11" s="133"/>
    </row>
    <row r="12" spans="1:8" s="134" customFormat="1" ht="22.5" x14ac:dyDescent="0.15">
      <c r="A12" s="129" t="s">
        <v>45</v>
      </c>
      <c r="B12" s="52" t="s">
        <v>210</v>
      </c>
      <c r="C12" s="40" t="s">
        <v>203</v>
      </c>
      <c r="D12" s="40">
        <v>1</v>
      </c>
      <c r="E12" s="130">
        <v>0</v>
      </c>
      <c r="F12" s="131">
        <f t="shared" si="0"/>
        <v>0</v>
      </c>
      <c r="G12" s="132"/>
      <c r="H12" s="133"/>
    </row>
    <row r="13" spans="1:8" s="134" customFormat="1" x14ac:dyDescent="0.15">
      <c r="A13" s="129" t="s">
        <v>47</v>
      </c>
      <c r="B13" s="52" t="s">
        <v>211</v>
      </c>
      <c r="C13" s="40" t="s">
        <v>203</v>
      </c>
      <c r="D13" s="40">
        <v>1</v>
      </c>
      <c r="E13" s="130">
        <v>0</v>
      </c>
      <c r="F13" s="131">
        <f t="shared" si="0"/>
        <v>0</v>
      </c>
      <c r="G13" s="132"/>
      <c r="H13" s="133"/>
    </row>
    <row r="14" spans="1:8" s="134" customFormat="1" x14ac:dyDescent="0.15">
      <c r="A14" s="129" t="s">
        <v>49</v>
      </c>
      <c r="B14" s="52" t="s">
        <v>212</v>
      </c>
      <c r="C14" s="40" t="s">
        <v>203</v>
      </c>
      <c r="D14" s="40">
        <v>1</v>
      </c>
      <c r="E14" s="130">
        <v>0</v>
      </c>
      <c r="F14" s="131">
        <f t="shared" si="0"/>
        <v>0</v>
      </c>
      <c r="G14" s="132"/>
      <c r="H14" s="133"/>
    </row>
    <row r="15" spans="1:8" s="134" customFormat="1" x14ac:dyDescent="0.15">
      <c r="A15" s="129" t="s">
        <v>51</v>
      </c>
      <c r="B15" s="52" t="s">
        <v>409</v>
      </c>
      <c r="C15" s="40" t="s">
        <v>203</v>
      </c>
      <c r="D15" s="40">
        <v>2</v>
      </c>
      <c r="E15" s="130">
        <v>0</v>
      </c>
      <c r="F15" s="131">
        <f t="shared" si="0"/>
        <v>0</v>
      </c>
      <c r="G15" s="132"/>
      <c r="H15" s="133"/>
    </row>
    <row r="16" spans="1:8" s="134" customFormat="1" x14ac:dyDescent="0.15">
      <c r="A16" s="129" t="s">
        <v>53</v>
      </c>
      <c r="B16" s="52" t="s">
        <v>213</v>
      </c>
      <c r="C16" s="40" t="s">
        <v>203</v>
      </c>
      <c r="D16" s="40">
        <v>1</v>
      </c>
      <c r="E16" s="130">
        <v>0</v>
      </c>
      <c r="F16" s="131">
        <f t="shared" si="0"/>
        <v>0</v>
      </c>
      <c r="G16" s="132"/>
      <c r="H16" s="133"/>
    </row>
    <row r="17" spans="1:8" s="134" customFormat="1" x14ac:dyDescent="0.15">
      <c r="A17" s="129" t="s">
        <v>54</v>
      </c>
      <c r="B17" s="52" t="s">
        <v>214</v>
      </c>
      <c r="C17" s="40" t="s">
        <v>203</v>
      </c>
      <c r="D17" s="40">
        <v>1</v>
      </c>
      <c r="E17" s="130">
        <v>0</v>
      </c>
      <c r="F17" s="131">
        <f t="shared" si="0"/>
        <v>0</v>
      </c>
      <c r="G17" s="132"/>
      <c r="H17" s="133"/>
    </row>
    <row r="18" spans="1:8" s="134" customFormat="1" x14ac:dyDescent="0.15">
      <c r="A18" s="129" t="s">
        <v>55</v>
      </c>
      <c r="B18" s="52" t="s">
        <v>215</v>
      </c>
      <c r="C18" s="40" t="s">
        <v>203</v>
      </c>
      <c r="D18" s="40">
        <v>1</v>
      </c>
      <c r="E18" s="130">
        <v>0</v>
      </c>
      <c r="F18" s="131">
        <f t="shared" si="0"/>
        <v>0</v>
      </c>
      <c r="G18" s="132"/>
      <c r="H18" s="133"/>
    </row>
    <row r="19" spans="1:8" s="134" customFormat="1" x14ac:dyDescent="0.15">
      <c r="A19" s="129" t="s">
        <v>56</v>
      </c>
      <c r="B19" s="52" t="s">
        <v>216</v>
      </c>
      <c r="C19" s="40" t="s">
        <v>203</v>
      </c>
      <c r="D19" s="40">
        <v>2</v>
      </c>
      <c r="E19" s="130">
        <v>0</v>
      </c>
      <c r="F19" s="131">
        <f t="shared" si="0"/>
        <v>0</v>
      </c>
      <c r="G19" s="132"/>
      <c r="H19" s="133"/>
    </row>
    <row r="20" spans="1:8" s="134" customFormat="1" x14ac:dyDescent="0.15">
      <c r="A20" s="129" t="s">
        <v>58</v>
      </c>
      <c r="B20" s="52" t="s">
        <v>217</v>
      </c>
      <c r="C20" s="40" t="s">
        <v>203</v>
      </c>
      <c r="D20" s="40">
        <v>6</v>
      </c>
      <c r="E20" s="130">
        <v>0</v>
      </c>
      <c r="F20" s="131">
        <f t="shared" si="0"/>
        <v>0</v>
      </c>
      <c r="G20" s="132"/>
      <c r="H20" s="133"/>
    </row>
    <row r="21" spans="1:8" s="134" customFormat="1" x14ac:dyDescent="0.15">
      <c r="A21" s="129" t="s">
        <v>61</v>
      </c>
      <c r="B21" s="52" t="s">
        <v>218</v>
      </c>
      <c r="C21" s="40" t="s">
        <v>203</v>
      </c>
      <c r="D21" s="40">
        <v>11</v>
      </c>
      <c r="E21" s="130">
        <v>0</v>
      </c>
      <c r="F21" s="131">
        <f t="shared" si="0"/>
        <v>0</v>
      </c>
      <c r="G21" s="132"/>
      <c r="H21" s="133"/>
    </row>
    <row r="22" spans="1:8" s="134" customFormat="1" x14ac:dyDescent="0.15">
      <c r="A22" s="129" t="s">
        <v>65</v>
      </c>
      <c r="B22" s="52" t="s">
        <v>410</v>
      </c>
      <c r="C22" s="40" t="s">
        <v>203</v>
      </c>
      <c r="D22" s="40">
        <v>1</v>
      </c>
      <c r="E22" s="130">
        <v>0</v>
      </c>
      <c r="F22" s="131">
        <f t="shared" si="0"/>
        <v>0</v>
      </c>
      <c r="G22" s="132"/>
      <c r="H22" s="133"/>
    </row>
    <row r="23" spans="1:8" s="134" customFormat="1" x14ac:dyDescent="0.15">
      <c r="A23" s="129" t="s">
        <v>68</v>
      </c>
      <c r="B23" s="52" t="s">
        <v>219</v>
      </c>
      <c r="C23" s="40" t="s">
        <v>203</v>
      </c>
      <c r="D23" s="40">
        <v>1</v>
      </c>
      <c r="E23" s="130">
        <v>0</v>
      </c>
      <c r="F23" s="131">
        <f t="shared" si="0"/>
        <v>0</v>
      </c>
      <c r="G23" s="132"/>
      <c r="H23" s="133"/>
    </row>
    <row r="24" spans="1:8" s="134" customFormat="1" x14ac:dyDescent="0.15">
      <c r="A24" s="129" t="s">
        <v>70</v>
      </c>
      <c r="B24" s="52" t="s">
        <v>220</v>
      </c>
      <c r="C24" s="40" t="s">
        <v>203</v>
      </c>
      <c r="D24" s="40">
        <v>1</v>
      </c>
      <c r="E24" s="130">
        <v>0</v>
      </c>
      <c r="F24" s="131">
        <f t="shared" si="0"/>
        <v>0</v>
      </c>
      <c r="G24" s="132"/>
      <c r="H24" s="133"/>
    </row>
    <row r="25" spans="1:8" s="134" customFormat="1" x14ac:dyDescent="0.15">
      <c r="A25" s="129" t="s">
        <v>72</v>
      </c>
      <c r="B25" s="52" t="s">
        <v>221</v>
      </c>
      <c r="C25" s="40" t="s">
        <v>203</v>
      </c>
      <c r="D25" s="40">
        <v>1</v>
      </c>
      <c r="E25" s="130">
        <v>0</v>
      </c>
      <c r="F25" s="131">
        <f t="shared" si="0"/>
        <v>0</v>
      </c>
      <c r="G25" s="132"/>
      <c r="H25" s="133"/>
    </row>
    <row r="26" spans="1:8" s="134" customFormat="1" x14ac:dyDescent="0.15">
      <c r="A26" s="129" t="s">
        <v>75</v>
      </c>
      <c r="B26" s="52" t="s">
        <v>411</v>
      </c>
      <c r="C26" s="40" t="s">
        <v>205</v>
      </c>
      <c r="D26" s="40">
        <v>350</v>
      </c>
      <c r="E26" s="130">
        <v>0</v>
      </c>
      <c r="F26" s="131">
        <f t="shared" si="0"/>
        <v>0</v>
      </c>
      <c r="G26" s="132"/>
      <c r="H26" s="133"/>
    </row>
    <row r="27" spans="1:8" s="134" customFormat="1" x14ac:dyDescent="0.15">
      <c r="A27" s="129" t="s">
        <v>77</v>
      </c>
      <c r="B27" s="52" t="s">
        <v>412</v>
      </c>
      <c r="C27" s="40" t="s">
        <v>205</v>
      </c>
      <c r="D27" s="40">
        <v>385</v>
      </c>
      <c r="E27" s="130">
        <v>0</v>
      </c>
      <c r="F27" s="131">
        <f t="shared" si="0"/>
        <v>0</v>
      </c>
      <c r="G27" s="132"/>
      <c r="H27" s="133"/>
    </row>
    <row r="28" spans="1:8" s="134" customFormat="1" x14ac:dyDescent="0.15">
      <c r="A28" s="129" t="s">
        <v>79</v>
      </c>
      <c r="B28" s="52" t="s">
        <v>413</v>
      </c>
      <c r="C28" s="40" t="s">
        <v>205</v>
      </c>
      <c r="D28" s="40">
        <v>185</v>
      </c>
      <c r="E28" s="130">
        <v>0</v>
      </c>
      <c r="F28" s="131">
        <f>D28*E28</f>
        <v>0</v>
      </c>
      <c r="G28" s="132"/>
      <c r="H28" s="133"/>
    </row>
    <row r="29" spans="1:8" s="134" customFormat="1" x14ac:dyDescent="0.15">
      <c r="A29" s="129" t="s">
        <v>81</v>
      </c>
      <c r="B29" s="52" t="s">
        <v>222</v>
      </c>
      <c r="C29" s="40" t="s">
        <v>203</v>
      </c>
      <c r="D29" s="40">
        <v>11</v>
      </c>
      <c r="E29" s="130">
        <v>0</v>
      </c>
      <c r="F29" s="131">
        <f t="shared" si="0"/>
        <v>0</v>
      </c>
      <c r="G29" s="132"/>
      <c r="H29" s="133"/>
    </row>
    <row r="30" spans="1:8" s="134" customFormat="1" x14ac:dyDescent="0.15">
      <c r="A30" s="129" t="s">
        <v>83</v>
      </c>
      <c r="B30" s="52" t="s">
        <v>223</v>
      </c>
      <c r="C30" s="40" t="s">
        <v>203</v>
      </c>
      <c r="D30" s="40">
        <v>1</v>
      </c>
      <c r="E30" s="130">
        <v>0</v>
      </c>
      <c r="F30" s="131">
        <f t="shared" si="0"/>
        <v>0</v>
      </c>
      <c r="G30" s="132"/>
      <c r="H30" s="133"/>
    </row>
    <row r="31" spans="1:8" s="134" customFormat="1" x14ac:dyDescent="0.15">
      <c r="A31" s="129" t="s">
        <v>85</v>
      </c>
      <c r="B31" s="52" t="s">
        <v>224</v>
      </c>
      <c r="C31" s="40" t="s">
        <v>203</v>
      </c>
      <c r="D31" s="40">
        <v>60</v>
      </c>
      <c r="E31" s="130">
        <v>0</v>
      </c>
      <c r="F31" s="131">
        <f t="shared" si="0"/>
        <v>0</v>
      </c>
      <c r="G31" s="132"/>
      <c r="H31" s="133"/>
    </row>
    <row r="32" spans="1:8" s="134" customFormat="1" x14ac:dyDescent="0.15">
      <c r="A32" s="129" t="s">
        <v>87</v>
      </c>
      <c r="B32" s="52" t="s">
        <v>225</v>
      </c>
      <c r="C32" s="40" t="s">
        <v>203</v>
      </c>
      <c r="D32" s="40">
        <v>5</v>
      </c>
      <c r="E32" s="130">
        <v>0</v>
      </c>
      <c r="F32" s="131">
        <f t="shared" si="0"/>
        <v>0</v>
      </c>
      <c r="G32" s="132"/>
      <c r="H32" s="133"/>
    </row>
    <row r="33" spans="1:8" s="134" customFormat="1" x14ac:dyDescent="0.15">
      <c r="A33" s="129" t="s">
        <v>90</v>
      </c>
      <c r="B33" s="52" t="s">
        <v>226</v>
      </c>
      <c r="C33" s="40" t="s">
        <v>203</v>
      </c>
      <c r="D33" s="40">
        <v>1</v>
      </c>
      <c r="E33" s="130">
        <v>0</v>
      </c>
      <c r="F33" s="131">
        <f t="shared" si="0"/>
        <v>0</v>
      </c>
      <c r="G33" s="132"/>
      <c r="H33" s="133"/>
    </row>
    <row r="34" spans="1:8" s="134" customFormat="1" x14ac:dyDescent="0.15">
      <c r="A34" s="129" t="s">
        <v>92</v>
      </c>
      <c r="B34" s="52" t="s">
        <v>227</v>
      </c>
      <c r="C34" s="40" t="s">
        <v>203</v>
      </c>
      <c r="D34" s="40">
        <v>1</v>
      </c>
      <c r="E34" s="130">
        <v>0</v>
      </c>
      <c r="F34" s="135">
        <f>D34*E34</f>
        <v>0</v>
      </c>
      <c r="G34" s="132"/>
      <c r="H34" s="133"/>
    </row>
    <row r="35" spans="1:8" s="128" customFormat="1" ht="21" customHeight="1" x14ac:dyDescent="0.15">
      <c r="A35" s="136"/>
      <c r="B35" s="137" t="s">
        <v>228</v>
      </c>
      <c r="C35" s="138"/>
      <c r="D35" s="270">
        <v>0</v>
      </c>
      <c r="E35" s="270"/>
      <c r="F35" s="270"/>
      <c r="G35" s="139"/>
      <c r="H35" s="140"/>
    </row>
    <row r="36" spans="1:8" x14ac:dyDescent="0.15">
      <c r="B36" s="141"/>
      <c r="C36" s="142"/>
      <c r="D36" s="142"/>
      <c r="E36" s="143">
        <v>0</v>
      </c>
      <c r="F36" s="143"/>
      <c r="G36" s="144"/>
      <c r="H36" s="145"/>
    </row>
    <row r="37" spans="1:8" s="128" customFormat="1" ht="30" customHeight="1" x14ac:dyDescent="0.2">
      <c r="A37" s="122" t="s">
        <v>197</v>
      </c>
      <c r="B37" s="123" t="s">
        <v>229</v>
      </c>
      <c r="C37" s="146" t="s">
        <v>112</v>
      </c>
      <c r="D37" s="146" t="s">
        <v>27</v>
      </c>
      <c r="E37" s="125" t="s">
        <v>199</v>
      </c>
      <c r="F37" s="126" t="s">
        <v>200</v>
      </c>
      <c r="G37" s="127"/>
      <c r="H37" s="127"/>
    </row>
    <row r="38" spans="1:8" s="134" customFormat="1" x14ac:dyDescent="0.15">
      <c r="A38" s="129" t="s">
        <v>30</v>
      </c>
      <c r="B38" s="52" t="s">
        <v>230</v>
      </c>
      <c r="C38" s="40" t="s">
        <v>231</v>
      </c>
      <c r="D38" s="147">
        <v>4</v>
      </c>
      <c r="E38" s="130">
        <v>0</v>
      </c>
      <c r="F38" s="131">
        <f t="shared" ref="F38:F53" si="1">D38*E38</f>
        <v>0</v>
      </c>
      <c r="G38" s="132"/>
      <c r="H38" s="133"/>
    </row>
    <row r="39" spans="1:8" s="134" customFormat="1" x14ac:dyDescent="0.15">
      <c r="A39" s="129" t="s">
        <v>32</v>
      </c>
      <c r="B39" s="52" t="s">
        <v>232</v>
      </c>
      <c r="C39" s="40" t="s">
        <v>203</v>
      </c>
      <c r="D39" s="147">
        <v>1</v>
      </c>
      <c r="E39" s="130">
        <v>0</v>
      </c>
      <c r="F39" s="131">
        <f t="shared" si="1"/>
        <v>0</v>
      </c>
      <c r="G39" s="132"/>
      <c r="H39" s="133"/>
    </row>
    <row r="40" spans="1:8" s="134" customFormat="1" x14ac:dyDescent="0.15">
      <c r="A40" s="129" t="s">
        <v>34</v>
      </c>
      <c r="B40" s="52" t="s">
        <v>233</v>
      </c>
      <c r="C40" s="40" t="s">
        <v>203</v>
      </c>
      <c r="D40" s="147">
        <v>1</v>
      </c>
      <c r="E40" s="130">
        <v>0</v>
      </c>
      <c r="F40" s="131">
        <f t="shared" si="1"/>
        <v>0</v>
      </c>
      <c r="G40" s="132"/>
      <c r="H40" s="133"/>
    </row>
    <row r="41" spans="1:8" s="134" customFormat="1" x14ac:dyDescent="0.15">
      <c r="A41" s="129" t="s">
        <v>36</v>
      </c>
      <c r="B41" s="52" t="s">
        <v>234</v>
      </c>
      <c r="C41" s="40" t="s">
        <v>205</v>
      </c>
      <c r="D41" s="147">
        <v>40</v>
      </c>
      <c r="E41" s="130">
        <v>0</v>
      </c>
      <c r="F41" s="131">
        <f t="shared" si="1"/>
        <v>0</v>
      </c>
      <c r="G41" s="132"/>
      <c r="H41" s="133"/>
    </row>
    <row r="42" spans="1:8" s="134" customFormat="1" x14ac:dyDescent="0.15">
      <c r="A42" s="129" t="s">
        <v>37</v>
      </c>
      <c r="B42" s="52" t="s">
        <v>235</v>
      </c>
      <c r="C42" s="40" t="s">
        <v>203</v>
      </c>
      <c r="D42" s="147">
        <v>1</v>
      </c>
      <c r="E42" s="130">
        <v>0</v>
      </c>
      <c r="F42" s="131">
        <f t="shared" si="1"/>
        <v>0</v>
      </c>
      <c r="G42" s="132"/>
      <c r="H42" s="133"/>
    </row>
    <row r="43" spans="1:8" s="134" customFormat="1" x14ac:dyDescent="0.15">
      <c r="A43" s="129" t="s">
        <v>38</v>
      </c>
      <c r="B43" s="52" t="s">
        <v>236</v>
      </c>
      <c r="C43" s="40" t="s">
        <v>205</v>
      </c>
      <c r="D43" s="147">
        <v>40</v>
      </c>
      <c r="E43" s="130">
        <v>0</v>
      </c>
      <c r="F43" s="131">
        <f t="shared" si="1"/>
        <v>0</v>
      </c>
      <c r="G43" s="132"/>
      <c r="H43" s="133"/>
    </row>
    <row r="44" spans="1:8" s="134" customFormat="1" x14ac:dyDescent="0.15">
      <c r="A44" s="129" t="s">
        <v>40</v>
      </c>
      <c r="B44" s="52" t="s">
        <v>237</v>
      </c>
      <c r="C44" s="40" t="s">
        <v>238</v>
      </c>
      <c r="D44" s="147">
        <v>1</v>
      </c>
      <c r="E44" s="130">
        <v>0</v>
      </c>
      <c r="F44" s="131">
        <f t="shared" si="1"/>
        <v>0</v>
      </c>
      <c r="G44" s="132"/>
      <c r="H44" s="133"/>
    </row>
    <row r="45" spans="1:8" s="134" customFormat="1" x14ac:dyDescent="0.15">
      <c r="A45" s="129" t="s">
        <v>42</v>
      </c>
      <c r="B45" s="52" t="s">
        <v>239</v>
      </c>
      <c r="C45" s="40" t="s">
        <v>203</v>
      </c>
      <c r="D45" s="147">
        <v>3</v>
      </c>
      <c r="E45" s="130">
        <v>0</v>
      </c>
      <c r="F45" s="131">
        <f t="shared" si="1"/>
        <v>0</v>
      </c>
      <c r="G45" s="132"/>
      <c r="H45" s="133"/>
    </row>
    <row r="46" spans="1:8" s="134" customFormat="1" x14ac:dyDescent="0.15">
      <c r="A46" s="129" t="s">
        <v>43</v>
      </c>
      <c r="B46" s="52" t="s">
        <v>240</v>
      </c>
      <c r="C46" s="40" t="s">
        <v>203</v>
      </c>
      <c r="D46" s="147">
        <v>22</v>
      </c>
      <c r="E46" s="130">
        <v>0</v>
      </c>
      <c r="F46" s="131">
        <f t="shared" si="1"/>
        <v>0</v>
      </c>
      <c r="G46" s="132"/>
      <c r="H46" s="133"/>
    </row>
    <row r="47" spans="1:8" s="134" customFormat="1" x14ac:dyDescent="0.15">
      <c r="A47" s="129" t="s">
        <v>45</v>
      </c>
      <c r="B47" s="52" t="s">
        <v>241</v>
      </c>
      <c r="C47" s="40" t="s">
        <v>64</v>
      </c>
      <c r="D47" s="147">
        <v>85</v>
      </c>
      <c r="E47" s="130">
        <v>0</v>
      </c>
      <c r="F47" s="131">
        <f t="shared" si="1"/>
        <v>0</v>
      </c>
      <c r="G47" s="132"/>
      <c r="H47" s="133"/>
    </row>
    <row r="48" spans="1:8" s="134" customFormat="1" x14ac:dyDescent="0.15">
      <c r="A48" s="129" t="s">
        <v>47</v>
      </c>
      <c r="B48" s="52" t="s">
        <v>242</v>
      </c>
      <c r="C48" s="40" t="s">
        <v>64</v>
      </c>
      <c r="D48" s="147">
        <v>40</v>
      </c>
      <c r="E48" s="130">
        <v>0</v>
      </c>
      <c r="F48" s="131">
        <f>D48*E48</f>
        <v>0</v>
      </c>
      <c r="G48" s="132"/>
      <c r="H48" s="133"/>
    </row>
    <row r="49" spans="1:8" s="134" customFormat="1" x14ac:dyDescent="0.15">
      <c r="A49" s="129" t="s">
        <v>49</v>
      </c>
      <c r="B49" s="52" t="s">
        <v>243</v>
      </c>
      <c r="C49" s="40" t="s">
        <v>205</v>
      </c>
      <c r="D49" s="147">
        <v>40</v>
      </c>
      <c r="E49" s="130">
        <v>0</v>
      </c>
      <c r="F49" s="131">
        <f t="shared" si="1"/>
        <v>0</v>
      </c>
      <c r="G49" s="132"/>
      <c r="H49" s="133"/>
    </row>
    <row r="50" spans="1:8" s="134" customFormat="1" x14ac:dyDescent="0.15">
      <c r="A50" s="129" t="s">
        <v>51</v>
      </c>
      <c r="B50" s="52" t="s">
        <v>244</v>
      </c>
      <c r="C50" s="40" t="s">
        <v>205</v>
      </c>
      <c r="D50" s="147">
        <v>75</v>
      </c>
      <c r="E50" s="130">
        <v>0</v>
      </c>
      <c r="F50" s="131">
        <f t="shared" si="1"/>
        <v>0</v>
      </c>
      <c r="G50" s="132"/>
      <c r="H50" s="133"/>
    </row>
    <row r="51" spans="1:8" s="134" customFormat="1" x14ac:dyDescent="0.15">
      <c r="A51" s="129" t="s">
        <v>53</v>
      </c>
      <c r="B51" s="52" t="s">
        <v>245</v>
      </c>
      <c r="C51" s="40" t="s">
        <v>203</v>
      </c>
      <c r="D51" s="147">
        <v>4</v>
      </c>
      <c r="E51" s="130">
        <v>0</v>
      </c>
      <c r="F51" s="131">
        <f t="shared" si="1"/>
        <v>0</v>
      </c>
      <c r="G51" s="132"/>
      <c r="H51" s="133"/>
    </row>
    <row r="52" spans="1:8" s="134" customFormat="1" x14ac:dyDescent="0.15">
      <c r="A52" s="129" t="s">
        <v>54</v>
      </c>
      <c r="B52" s="52" t="s">
        <v>246</v>
      </c>
      <c r="C52" s="40" t="s">
        <v>64</v>
      </c>
      <c r="D52" s="40">
        <v>90</v>
      </c>
      <c r="E52" s="130">
        <v>0</v>
      </c>
      <c r="F52" s="131">
        <f t="shared" si="1"/>
        <v>0</v>
      </c>
      <c r="G52" s="132"/>
      <c r="H52" s="133"/>
    </row>
    <row r="53" spans="1:8" s="134" customFormat="1" ht="22.5" x14ac:dyDescent="0.15">
      <c r="A53" s="129" t="s">
        <v>55</v>
      </c>
      <c r="B53" s="52" t="s">
        <v>247</v>
      </c>
      <c r="C53" s="40" t="s">
        <v>248</v>
      </c>
      <c r="D53" s="40">
        <v>1</v>
      </c>
      <c r="E53" s="130">
        <v>0</v>
      </c>
      <c r="F53" s="131">
        <f t="shared" si="1"/>
        <v>0</v>
      </c>
      <c r="G53" s="132"/>
      <c r="H53" s="133"/>
    </row>
    <row r="54" spans="1:8" s="134" customFormat="1" x14ac:dyDescent="0.15">
      <c r="A54" s="129" t="s">
        <v>56</v>
      </c>
      <c r="B54" s="148" t="s">
        <v>249</v>
      </c>
      <c r="C54" s="86" t="s">
        <v>203</v>
      </c>
      <c r="D54" s="149">
        <v>3</v>
      </c>
      <c r="E54" s="114">
        <v>0</v>
      </c>
      <c r="F54" s="150">
        <f t="shared" ref="F54:F66" si="2">D54*E54</f>
        <v>0</v>
      </c>
      <c r="G54" s="132"/>
      <c r="H54" s="133"/>
    </row>
    <row r="55" spans="1:8" s="134" customFormat="1" x14ac:dyDescent="0.15">
      <c r="A55" s="129" t="s">
        <v>58</v>
      </c>
      <c r="B55" s="148" t="s">
        <v>250</v>
      </c>
      <c r="C55" s="86" t="s">
        <v>203</v>
      </c>
      <c r="D55" s="149">
        <v>1</v>
      </c>
      <c r="E55" s="114">
        <v>0</v>
      </c>
      <c r="F55" s="150">
        <f t="shared" si="2"/>
        <v>0</v>
      </c>
      <c r="G55" s="132"/>
      <c r="H55" s="133"/>
    </row>
    <row r="56" spans="1:8" s="134" customFormat="1" x14ac:dyDescent="0.15">
      <c r="A56" s="129" t="s">
        <v>61</v>
      </c>
      <c r="B56" s="148" t="s">
        <v>251</v>
      </c>
      <c r="C56" s="86" t="s">
        <v>203</v>
      </c>
      <c r="D56" s="149">
        <v>18</v>
      </c>
      <c r="E56" s="114">
        <v>0</v>
      </c>
      <c r="F56" s="150">
        <f t="shared" si="2"/>
        <v>0</v>
      </c>
      <c r="G56" s="132"/>
      <c r="H56" s="133"/>
    </row>
    <row r="57" spans="1:8" s="134" customFormat="1" x14ac:dyDescent="0.15">
      <c r="A57" s="129" t="s">
        <v>65</v>
      </c>
      <c r="B57" s="148" t="s">
        <v>252</v>
      </c>
      <c r="C57" s="86" t="s">
        <v>203</v>
      </c>
      <c r="D57" s="149">
        <v>11</v>
      </c>
      <c r="E57" s="114">
        <v>0</v>
      </c>
      <c r="F57" s="150">
        <f t="shared" si="2"/>
        <v>0</v>
      </c>
      <c r="G57" s="132"/>
      <c r="H57" s="133"/>
    </row>
    <row r="58" spans="1:8" s="134" customFormat="1" x14ac:dyDescent="0.15">
      <c r="A58" s="129" t="s">
        <v>68</v>
      </c>
      <c r="B58" s="148" t="s">
        <v>253</v>
      </c>
      <c r="C58" s="86" t="s">
        <v>203</v>
      </c>
      <c r="D58" s="149">
        <v>75</v>
      </c>
      <c r="E58" s="114">
        <v>0</v>
      </c>
      <c r="F58" s="150">
        <f t="shared" si="2"/>
        <v>0</v>
      </c>
      <c r="G58" s="132"/>
      <c r="H58" s="133"/>
    </row>
    <row r="59" spans="1:8" s="134" customFormat="1" x14ac:dyDescent="0.15">
      <c r="A59" s="129" t="s">
        <v>70</v>
      </c>
      <c r="B59" s="148" t="s">
        <v>254</v>
      </c>
      <c r="C59" s="86" t="s">
        <v>203</v>
      </c>
      <c r="D59" s="149">
        <v>2</v>
      </c>
      <c r="E59" s="114">
        <v>0</v>
      </c>
      <c r="F59" s="150">
        <f t="shared" si="2"/>
        <v>0</v>
      </c>
      <c r="G59" s="132"/>
      <c r="H59" s="133"/>
    </row>
    <row r="60" spans="1:8" s="134" customFormat="1" x14ac:dyDescent="0.15">
      <c r="A60" s="129" t="s">
        <v>72</v>
      </c>
      <c r="B60" s="148" t="s">
        <v>255</v>
      </c>
      <c r="C60" s="86" t="s">
        <v>203</v>
      </c>
      <c r="D60" s="149">
        <v>1</v>
      </c>
      <c r="E60" s="114">
        <v>0</v>
      </c>
      <c r="F60" s="150">
        <f t="shared" si="2"/>
        <v>0</v>
      </c>
      <c r="G60" s="132"/>
      <c r="H60" s="133"/>
    </row>
    <row r="61" spans="1:8" s="134" customFormat="1" x14ac:dyDescent="0.15">
      <c r="A61" s="129" t="s">
        <v>75</v>
      </c>
      <c r="B61" s="148" t="s">
        <v>256</v>
      </c>
      <c r="C61" s="86" t="s">
        <v>205</v>
      </c>
      <c r="D61" s="86">
        <v>735</v>
      </c>
      <c r="E61" s="114">
        <v>0</v>
      </c>
      <c r="F61" s="150">
        <f t="shared" si="2"/>
        <v>0</v>
      </c>
      <c r="G61" s="132"/>
      <c r="H61" s="133"/>
    </row>
    <row r="62" spans="1:8" s="134" customFormat="1" x14ac:dyDescent="0.15">
      <c r="A62" s="129" t="s">
        <v>77</v>
      </c>
      <c r="B62" s="148" t="s">
        <v>257</v>
      </c>
      <c r="C62" s="86" t="s">
        <v>205</v>
      </c>
      <c r="D62" s="86">
        <v>185</v>
      </c>
      <c r="E62" s="114">
        <v>0</v>
      </c>
      <c r="F62" s="150">
        <f>D62*E62</f>
        <v>0</v>
      </c>
      <c r="G62" s="132"/>
      <c r="H62" s="133"/>
    </row>
    <row r="63" spans="1:8" s="134" customFormat="1" x14ac:dyDescent="0.15">
      <c r="A63" s="129" t="s">
        <v>79</v>
      </c>
      <c r="B63" s="148" t="s">
        <v>258</v>
      </c>
      <c r="C63" s="86" t="s">
        <v>203</v>
      </c>
      <c r="D63" s="149">
        <v>2</v>
      </c>
      <c r="E63" s="114">
        <v>0</v>
      </c>
      <c r="F63" s="150">
        <f t="shared" si="2"/>
        <v>0</v>
      </c>
      <c r="G63" s="132"/>
      <c r="H63" s="133"/>
    </row>
    <row r="64" spans="1:8" s="134" customFormat="1" x14ac:dyDescent="0.15">
      <c r="A64" s="129" t="s">
        <v>81</v>
      </c>
      <c r="B64" s="148" t="s">
        <v>259</v>
      </c>
      <c r="C64" s="86" t="s">
        <v>203</v>
      </c>
      <c r="D64" s="149">
        <v>1</v>
      </c>
      <c r="E64" s="114">
        <v>0</v>
      </c>
      <c r="F64" s="150">
        <f t="shared" si="2"/>
        <v>0</v>
      </c>
      <c r="G64" s="132"/>
      <c r="H64" s="133"/>
    </row>
    <row r="65" spans="1:8" s="134" customFormat="1" x14ac:dyDescent="0.15">
      <c r="A65" s="129" t="s">
        <v>83</v>
      </c>
      <c r="B65" s="148" t="s">
        <v>260</v>
      </c>
      <c r="C65" s="86" t="s">
        <v>203</v>
      </c>
      <c r="D65" s="149">
        <v>25</v>
      </c>
      <c r="E65" s="114">
        <v>0</v>
      </c>
      <c r="F65" s="150">
        <f t="shared" si="2"/>
        <v>0</v>
      </c>
      <c r="G65" s="132"/>
      <c r="H65" s="133"/>
    </row>
    <row r="66" spans="1:8" s="134" customFormat="1" x14ac:dyDescent="0.15">
      <c r="A66" s="129" t="s">
        <v>85</v>
      </c>
      <c r="B66" s="148" t="s">
        <v>261</v>
      </c>
      <c r="C66" s="86" t="s">
        <v>203</v>
      </c>
      <c r="D66" s="149">
        <v>11</v>
      </c>
      <c r="E66" s="114">
        <v>0</v>
      </c>
      <c r="F66" s="150">
        <f t="shared" si="2"/>
        <v>0</v>
      </c>
      <c r="G66" s="132"/>
      <c r="H66" s="133"/>
    </row>
    <row r="67" spans="1:8" s="134" customFormat="1" x14ac:dyDescent="0.15">
      <c r="A67" s="129" t="s">
        <v>87</v>
      </c>
      <c r="B67" s="148" t="s">
        <v>262</v>
      </c>
      <c r="C67" s="86" t="s">
        <v>231</v>
      </c>
      <c r="D67" s="149">
        <v>4</v>
      </c>
      <c r="E67" s="114">
        <v>0</v>
      </c>
      <c r="F67" s="150">
        <f>D67*E67</f>
        <v>0</v>
      </c>
      <c r="G67" s="132"/>
      <c r="H67" s="133"/>
    </row>
    <row r="68" spans="1:8" s="134" customFormat="1" x14ac:dyDescent="0.15">
      <c r="A68" s="129" t="s">
        <v>90</v>
      </c>
      <c r="B68" s="148" t="s">
        <v>263</v>
      </c>
      <c r="C68" s="86" t="s">
        <v>231</v>
      </c>
      <c r="D68" s="149">
        <v>10</v>
      </c>
      <c r="E68" s="114">
        <v>0</v>
      </c>
      <c r="F68" s="150">
        <f>D68*E68</f>
        <v>0</v>
      </c>
      <c r="G68" s="132"/>
      <c r="H68" s="133"/>
    </row>
    <row r="69" spans="1:8" s="134" customFormat="1" x14ac:dyDescent="0.15">
      <c r="A69" s="129" t="s">
        <v>92</v>
      </c>
      <c r="B69" s="148" t="s">
        <v>264</v>
      </c>
      <c r="C69" s="86" t="s">
        <v>231</v>
      </c>
      <c r="D69" s="149">
        <v>10</v>
      </c>
      <c r="E69" s="114">
        <v>0</v>
      </c>
      <c r="F69" s="150">
        <f>D69*E69</f>
        <v>0</v>
      </c>
      <c r="G69" s="132"/>
      <c r="H69" s="133"/>
    </row>
    <row r="70" spans="1:8" s="134" customFormat="1" x14ac:dyDescent="0.15">
      <c r="A70" s="129" t="s">
        <v>95</v>
      </c>
      <c r="B70" s="52" t="s">
        <v>265</v>
      </c>
      <c r="C70" s="40" t="s">
        <v>89</v>
      </c>
      <c r="D70" s="40">
        <v>1</v>
      </c>
      <c r="E70" s="130">
        <v>0</v>
      </c>
      <c r="F70" s="131">
        <f>D70*E70</f>
        <v>0</v>
      </c>
      <c r="G70" s="132"/>
      <c r="H70" s="133"/>
    </row>
    <row r="71" spans="1:8" s="81" customFormat="1" ht="20.25" customHeight="1" x14ac:dyDescent="0.15">
      <c r="A71" s="151"/>
      <c r="B71" s="152" t="s">
        <v>266</v>
      </c>
      <c r="C71" s="153"/>
      <c r="D71" s="271">
        <f>SUM(F38:F70)</f>
        <v>0</v>
      </c>
      <c r="E71" s="271"/>
      <c r="F71" s="271"/>
      <c r="G71" s="154"/>
      <c r="H71" s="140"/>
    </row>
    <row r="72" spans="1:8" s="81" customFormat="1" ht="18.75" customHeight="1" x14ac:dyDescent="0.15">
      <c r="A72" s="272" t="s">
        <v>19</v>
      </c>
      <c r="B72" s="272"/>
      <c r="C72" s="270">
        <f>D35+D71</f>
        <v>0</v>
      </c>
      <c r="D72" s="270"/>
      <c r="E72" s="270"/>
      <c r="F72" s="270"/>
      <c r="G72" s="154"/>
      <c r="H72" s="155"/>
    </row>
    <row r="73" spans="1:8" x14ac:dyDescent="0.15">
      <c r="B73" s="141"/>
      <c r="C73" s="142"/>
      <c r="D73" s="142"/>
      <c r="E73" s="143"/>
      <c r="F73" s="143"/>
      <c r="G73" s="144"/>
      <c r="H73" s="145"/>
    </row>
    <row r="74" spans="1:8" x14ac:dyDescent="0.15">
      <c r="B74" s="77" t="s">
        <v>109</v>
      </c>
    </row>
    <row r="75" spans="1:8" x14ac:dyDescent="0.15">
      <c r="B75" s="269" t="s">
        <v>267</v>
      </c>
      <c r="C75" s="269"/>
      <c r="D75" s="269"/>
      <c r="E75" s="269"/>
      <c r="F75" s="269"/>
    </row>
    <row r="76" spans="1:8" x14ac:dyDescent="0.15">
      <c r="B76" s="156"/>
      <c r="C76" s="156"/>
      <c r="D76" s="156"/>
      <c r="E76" s="156"/>
      <c r="F76" s="156"/>
    </row>
    <row r="77" spans="1:8" x14ac:dyDescent="0.15">
      <c r="B77" s="269" t="s">
        <v>268</v>
      </c>
      <c r="C77" s="269"/>
      <c r="D77" s="269"/>
      <c r="E77" s="269"/>
      <c r="F77" s="269"/>
    </row>
    <row r="78" spans="1:8" ht="12.75" x14ac:dyDescent="0.15">
      <c r="B78" s="269" t="s">
        <v>269</v>
      </c>
      <c r="C78" s="269"/>
      <c r="D78" s="269"/>
      <c r="E78" s="269"/>
      <c r="F78" s="269"/>
    </row>
    <row r="79" spans="1:8" x14ac:dyDescent="0.15">
      <c r="B79" s="269" t="s">
        <v>270</v>
      </c>
      <c r="C79" s="269"/>
      <c r="D79" s="269"/>
      <c r="E79" s="269"/>
      <c r="F79" s="269"/>
    </row>
    <row r="80" spans="1:8" x14ac:dyDescent="0.15">
      <c r="B80" s="269" t="s">
        <v>271</v>
      </c>
      <c r="C80" s="269"/>
      <c r="D80" s="269"/>
      <c r="E80" s="269"/>
      <c r="F80" s="269"/>
    </row>
    <row r="81" spans="2:6" x14ac:dyDescent="0.15">
      <c r="B81" s="269" t="s">
        <v>272</v>
      </c>
      <c r="C81" s="269"/>
      <c r="D81" s="269"/>
      <c r="E81" s="269"/>
      <c r="F81" s="269"/>
    </row>
    <row r="82" spans="2:6" ht="14.25" x14ac:dyDescent="0.25">
      <c r="B82" s="269" t="s">
        <v>273</v>
      </c>
      <c r="C82" s="269"/>
      <c r="D82" s="269"/>
      <c r="E82" s="269"/>
      <c r="F82" s="269"/>
    </row>
  </sheetData>
  <sheetProtection selectLockedCells="1" selectUnlockedCells="1"/>
  <mergeCells count="11">
    <mergeCell ref="B77:F77"/>
    <mergeCell ref="D35:F35"/>
    <mergeCell ref="D71:F71"/>
    <mergeCell ref="A72:B72"/>
    <mergeCell ref="C72:F72"/>
    <mergeCell ref="B75:F75"/>
    <mergeCell ref="B78:F78"/>
    <mergeCell ref="B79:F79"/>
    <mergeCell ref="B80:F80"/>
    <mergeCell ref="B81:F81"/>
    <mergeCell ref="B82:F82"/>
  </mergeCells>
  <pageMargins left="0.7" right="0.7" top="0.78749999999999998" bottom="0.78749999999999998" header="0.51180555555555551" footer="0.51180555555555551"/>
  <pageSetup paperSize="9" scale="71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5"/>
  <sheetViews>
    <sheetView view="pageBreakPreview" topLeftCell="A11" zoomScaleSheetLayoutView="100" workbookViewId="0">
      <selection activeCell="C39" sqref="C39"/>
    </sheetView>
  </sheetViews>
  <sheetFormatPr defaultRowHeight="11.25" x14ac:dyDescent="0.15"/>
  <cols>
    <col min="1" max="1" width="3.85546875" style="80" customWidth="1"/>
    <col min="2" max="2" width="15.42578125" style="80" customWidth="1"/>
    <col min="3" max="3" width="64.7109375" style="80" customWidth="1"/>
    <col min="4" max="4" width="5.7109375" style="80" customWidth="1"/>
    <col min="5" max="5" width="7.140625" style="80" customWidth="1"/>
    <col min="6" max="6" width="9" style="80" customWidth="1"/>
    <col min="7" max="8" width="8.85546875" style="80" customWidth="1"/>
    <col min="9" max="9" width="11.140625" style="80" customWidth="1"/>
    <col min="10" max="16384" width="9.140625" style="80"/>
  </cols>
  <sheetData>
    <row r="2" spans="1:9" ht="24" customHeight="1" x14ac:dyDescent="0.15">
      <c r="A2" s="274" t="s">
        <v>274</v>
      </c>
      <c r="B2" s="274"/>
      <c r="C2" s="274"/>
      <c r="D2" s="274"/>
      <c r="E2" s="274"/>
      <c r="F2" s="275" t="s">
        <v>21</v>
      </c>
      <c r="G2" s="275"/>
      <c r="H2" s="276" t="s">
        <v>22</v>
      </c>
      <c r="I2" s="276"/>
    </row>
    <row r="3" spans="1:9" ht="22.5" customHeight="1" x14ac:dyDescent="0.15">
      <c r="A3" s="151" t="s">
        <v>23</v>
      </c>
      <c r="B3" s="152" t="s">
        <v>24</v>
      </c>
      <c r="C3" s="157" t="s">
        <v>25</v>
      </c>
      <c r="D3" s="153" t="s">
        <v>26</v>
      </c>
      <c r="E3" s="158" t="s">
        <v>27</v>
      </c>
      <c r="F3" s="159" t="s">
        <v>28</v>
      </c>
      <c r="G3" s="159" t="s">
        <v>29</v>
      </c>
      <c r="H3" s="160" t="s">
        <v>28</v>
      </c>
      <c r="I3" s="161" t="s">
        <v>29</v>
      </c>
    </row>
    <row r="4" spans="1:9" ht="78.75" x14ac:dyDescent="0.15">
      <c r="A4" s="37" t="s">
        <v>30</v>
      </c>
      <c r="B4" s="52"/>
      <c r="C4" s="113" t="s">
        <v>414</v>
      </c>
      <c r="D4" s="86" t="s">
        <v>31</v>
      </c>
      <c r="E4" s="162">
        <v>1</v>
      </c>
      <c r="F4" s="43">
        <v>0</v>
      </c>
      <c r="G4" s="43">
        <f>PRODUCT(E4,F4)</f>
        <v>0</v>
      </c>
      <c r="H4" s="44">
        <v>0</v>
      </c>
      <c r="I4" s="63">
        <f>PRODUCT(E4,H4)</f>
        <v>0</v>
      </c>
    </row>
    <row r="5" spans="1:9" ht="22.5" x14ac:dyDescent="0.15">
      <c r="A5" s="37" t="s">
        <v>32</v>
      </c>
      <c r="B5" s="52"/>
      <c r="C5" s="113" t="s">
        <v>275</v>
      </c>
      <c r="D5" s="40" t="s">
        <v>31</v>
      </c>
      <c r="E5" s="40">
        <v>1</v>
      </c>
      <c r="F5" s="43">
        <v>0</v>
      </c>
      <c r="G5" s="43">
        <f t="shared" ref="G5:G33" si="0">PRODUCT(E5,F5)</f>
        <v>0</v>
      </c>
      <c r="H5" s="43">
        <v>0</v>
      </c>
      <c r="I5" s="63">
        <f t="shared" ref="I5:I33" si="1">PRODUCT(E5,H5)</f>
        <v>0</v>
      </c>
    </row>
    <row r="6" spans="1:9" ht="22.5" x14ac:dyDescent="0.15">
      <c r="A6" s="37" t="s">
        <v>34</v>
      </c>
      <c r="B6" s="52"/>
      <c r="C6" s="113" t="s">
        <v>276</v>
      </c>
      <c r="D6" s="40" t="s">
        <v>31</v>
      </c>
      <c r="E6" s="40">
        <v>1</v>
      </c>
      <c r="F6" s="43">
        <v>0</v>
      </c>
      <c r="G6" s="43">
        <f t="shared" si="0"/>
        <v>0</v>
      </c>
      <c r="H6" s="43">
        <v>0</v>
      </c>
      <c r="I6" s="63">
        <f t="shared" si="1"/>
        <v>0</v>
      </c>
    </row>
    <row r="7" spans="1:9" x14ac:dyDescent="0.15">
      <c r="A7" s="37" t="s">
        <v>36</v>
      </c>
      <c r="B7" s="52"/>
      <c r="C7" s="113" t="s">
        <v>277</v>
      </c>
      <c r="D7" s="40" t="s">
        <v>31</v>
      </c>
      <c r="E7" s="40">
        <v>1</v>
      </c>
      <c r="F7" s="43">
        <v>0</v>
      </c>
      <c r="G7" s="43">
        <f t="shared" si="0"/>
        <v>0</v>
      </c>
      <c r="H7" s="43">
        <v>0</v>
      </c>
      <c r="I7" s="63">
        <f t="shared" si="1"/>
        <v>0</v>
      </c>
    </row>
    <row r="8" spans="1:9" ht="45" x14ac:dyDescent="0.15">
      <c r="A8" s="37" t="s">
        <v>37</v>
      </c>
      <c r="B8" s="52"/>
      <c r="C8" s="113" t="s">
        <v>415</v>
      </c>
      <c r="D8" s="40" t="s">
        <v>31</v>
      </c>
      <c r="E8" s="40">
        <v>1</v>
      </c>
      <c r="F8" s="43">
        <v>0</v>
      </c>
      <c r="G8" s="43">
        <f t="shared" si="0"/>
        <v>0</v>
      </c>
      <c r="H8" s="43">
        <v>0</v>
      </c>
      <c r="I8" s="63">
        <f t="shared" si="1"/>
        <v>0</v>
      </c>
    </row>
    <row r="9" spans="1:9" x14ac:dyDescent="0.15">
      <c r="A9" s="54" t="s">
        <v>38</v>
      </c>
      <c r="B9" s="163"/>
      <c r="C9" s="163" t="s">
        <v>278</v>
      </c>
      <c r="D9" s="164" t="s">
        <v>31</v>
      </c>
      <c r="E9" s="164" t="s">
        <v>60</v>
      </c>
      <c r="F9" s="58">
        <v>0</v>
      </c>
      <c r="G9" s="58">
        <f t="shared" si="0"/>
        <v>0</v>
      </c>
      <c r="H9" s="58">
        <v>0</v>
      </c>
      <c r="I9" s="165">
        <f t="shared" si="1"/>
        <v>0</v>
      </c>
    </row>
    <row r="10" spans="1:9" ht="78.75" x14ac:dyDescent="0.15">
      <c r="A10" s="37" t="s">
        <v>40</v>
      </c>
      <c r="B10" s="52"/>
      <c r="C10" s="52" t="s">
        <v>279</v>
      </c>
      <c r="D10" s="86" t="s">
        <v>31</v>
      </c>
      <c r="E10" s="162">
        <v>6</v>
      </c>
      <c r="F10" s="43">
        <v>0</v>
      </c>
      <c r="G10" s="43">
        <f t="shared" si="0"/>
        <v>0</v>
      </c>
      <c r="H10" s="44">
        <v>0</v>
      </c>
      <c r="I10" s="63">
        <f t="shared" si="1"/>
        <v>0</v>
      </c>
    </row>
    <row r="11" spans="1:9" ht="78.75" x14ac:dyDescent="0.15">
      <c r="A11" s="37" t="s">
        <v>42</v>
      </c>
      <c r="B11" s="52"/>
      <c r="C11" s="52" t="s">
        <v>280</v>
      </c>
      <c r="D11" s="86" t="s">
        <v>31</v>
      </c>
      <c r="E11" s="162">
        <v>1</v>
      </c>
      <c r="F11" s="43">
        <v>0</v>
      </c>
      <c r="G11" s="43">
        <f t="shared" si="0"/>
        <v>0</v>
      </c>
      <c r="H11" s="44">
        <v>0</v>
      </c>
      <c r="I11" s="63">
        <f t="shared" si="1"/>
        <v>0</v>
      </c>
    </row>
    <row r="12" spans="1:9" ht="33.75" x14ac:dyDescent="0.15">
      <c r="A12" s="37" t="s">
        <v>43</v>
      </c>
      <c r="B12" s="52"/>
      <c r="C12" s="52" t="s">
        <v>281</v>
      </c>
      <c r="D12" s="86" t="s">
        <v>31</v>
      </c>
      <c r="E12" s="162">
        <v>7</v>
      </c>
      <c r="F12" s="43">
        <v>0</v>
      </c>
      <c r="G12" s="43">
        <f t="shared" si="0"/>
        <v>0</v>
      </c>
      <c r="H12" s="44">
        <v>0</v>
      </c>
      <c r="I12" s="63">
        <f t="shared" si="1"/>
        <v>0</v>
      </c>
    </row>
    <row r="13" spans="1:9" x14ac:dyDescent="0.15">
      <c r="A13" s="54" t="s">
        <v>45</v>
      </c>
      <c r="B13" s="55"/>
      <c r="C13" s="166" t="s">
        <v>282</v>
      </c>
      <c r="D13" s="57" t="s">
        <v>31</v>
      </c>
      <c r="E13" s="57" t="s">
        <v>60</v>
      </c>
      <c r="F13" s="58">
        <v>0</v>
      </c>
      <c r="G13" s="58">
        <f t="shared" si="0"/>
        <v>0</v>
      </c>
      <c r="H13" s="58">
        <v>0</v>
      </c>
      <c r="I13" s="165">
        <f t="shared" si="1"/>
        <v>0</v>
      </c>
    </row>
    <row r="14" spans="1:9" x14ac:dyDescent="0.15">
      <c r="A14" s="37" t="s">
        <v>47</v>
      </c>
      <c r="B14" s="52" t="s">
        <v>185</v>
      </c>
      <c r="C14" s="113" t="s">
        <v>404</v>
      </c>
      <c r="D14" s="40" t="s">
        <v>31</v>
      </c>
      <c r="E14" s="40">
        <v>16</v>
      </c>
      <c r="F14" s="43">
        <v>0</v>
      </c>
      <c r="G14" s="43">
        <f t="shared" si="0"/>
        <v>0</v>
      </c>
      <c r="H14" s="43">
        <v>0</v>
      </c>
      <c r="I14" s="63">
        <f t="shared" si="1"/>
        <v>0</v>
      </c>
    </row>
    <row r="15" spans="1:9" x14ac:dyDescent="0.15">
      <c r="A15" s="37" t="s">
        <v>49</v>
      </c>
      <c r="B15" s="61" t="s">
        <v>71</v>
      </c>
      <c r="C15" s="62" t="s">
        <v>416</v>
      </c>
      <c r="D15" s="40" t="s">
        <v>64</v>
      </c>
      <c r="E15" s="40">
        <v>380</v>
      </c>
      <c r="F15" s="43">
        <v>0</v>
      </c>
      <c r="G15" s="43">
        <f t="shared" si="0"/>
        <v>0</v>
      </c>
      <c r="H15" s="44">
        <v>0</v>
      </c>
      <c r="I15" s="63">
        <f t="shared" si="1"/>
        <v>0</v>
      </c>
    </row>
    <row r="16" spans="1:9" x14ac:dyDescent="0.15">
      <c r="A16" s="37" t="s">
        <v>51</v>
      </c>
      <c r="B16" s="61" t="s">
        <v>187</v>
      </c>
      <c r="C16" s="62" t="s">
        <v>283</v>
      </c>
      <c r="D16" s="40" t="s">
        <v>64</v>
      </c>
      <c r="E16" s="40">
        <v>35</v>
      </c>
      <c r="F16" s="43">
        <v>0</v>
      </c>
      <c r="G16" s="43">
        <f t="shared" si="0"/>
        <v>0</v>
      </c>
      <c r="H16" s="44">
        <v>0</v>
      </c>
      <c r="I16" s="63">
        <f t="shared" si="1"/>
        <v>0</v>
      </c>
    </row>
    <row r="17" spans="1:9" x14ac:dyDescent="0.15">
      <c r="A17" s="37" t="s">
        <v>53</v>
      </c>
      <c r="B17" s="61"/>
      <c r="C17" s="62" t="s">
        <v>417</v>
      </c>
      <c r="D17" s="40" t="s">
        <v>31</v>
      </c>
      <c r="E17" s="40">
        <v>1</v>
      </c>
      <c r="F17" s="43">
        <v>0</v>
      </c>
      <c r="G17" s="43">
        <f t="shared" si="0"/>
        <v>0</v>
      </c>
      <c r="H17" s="44">
        <v>0</v>
      </c>
      <c r="I17" s="63">
        <f t="shared" si="1"/>
        <v>0</v>
      </c>
    </row>
    <row r="18" spans="1:9" x14ac:dyDescent="0.15">
      <c r="A18" s="37" t="s">
        <v>54</v>
      </c>
      <c r="B18" s="61"/>
      <c r="C18" s="38" t="s">
        <v>143</v>
      </c>
      <c r="D18" s="47" t="s">
        <v>64</v>
      </c>
      <c r="E18" s="47">
        <v>30</v>
      </c>
      <c r="F18" s="99">
        <v>0</v>
      </c>
      <c r="G18" s="43">
        <f t="shared" si="0"/>
        <v>0</v>
      </c>
      <c r="H18" s="99">
        <v>0</v>
      </c>
      <c r="I18" s="63">
        <f t="shared" si="1"/>
        <v>0</v>
      </c>
    </row>
    <row r="19" spans="1:9" x14ac:dyDescent="0.15">
      <c r="A19" s="37" t="s">
        <v>55</v>
      </c>
      <c r="B19" s="61"/>
      <c r="C19" s="38" t="s">
        <v>145</v>
      </c>
      <c r="D19" s="47" t="s">
        <v>64</v>
      </c>
      <c r="E19" s="47">
        <v>20</v>
      </c>
      <c r="F19" s="99">
        <v>0</v>
      </c>
      <c r="G19" s="43">
        <f t="shared" si="0"/>
        <v>0</v>
      </c>
      <c r="H19" s="99">
        <v>0</v>
      </c>
      <c r="I19" s="63">
        <f t="shared" si="1"/>
        <v>0</v>
      </c>
    </row>
    <row r="20" spans="1:9" x14ac:dyDescent="0.15">
      <c r="A20" s="37" t="s">
        <v>56</v>
      </c>
      <c r="B20" s="61"/>
      <c r="C20" s="62" t="s">
        <v>82</v>
      </c>
      <c r="D20" s="40" t="s">
        <v>64</v>
      </c>
      <c r="E20" s="40">
        <v>35</v>
      </c>
      <c r="F20" s="43">
        <v>0</v>
      </c>
      <c r="G20" s="43">
        <f t="shared" si="0"/>
        <v>0</v>
      </c>
      <c r="H20" s="44">
        <v>0</v>
      </c>
      <c r="I20" s="63">
        <f t="shared" si="1"/>
        <v>0</v>
      </c>
    </row>
    <row r="21" spans="1:9" x14ac:dyDescent="0.15">
      <c r="A21" s="37" t="s">
        <v>58</v>
      </c>
      <c r="B21" s="61"/>
      <c r="C21" s="62" t="s">
        <v>284</v>
      </c>
      <c r="D21" s="40" t="s">
        <v>31</v>
      </c>
      <c r="E21" s="40">
        <v>14</v>
      </c>
      <c r="F21" s="43">
        <v>0</v>
      </c>
      <c r="G21" s="43">
        <f t="shared" si="0"/>
        <v>0</v>
      </c>
      <c r="H21" s="44">
        <v>0</v>
      </c>
      <c r="I21" s="63">
        <f t="shared" si="1"/>
        <v>0</v>
      </c>
    </row>
    <row r="22" spans="1:9" x14ac:dyDescent="0.15">
      <c r="A22" s="37" t="s">
        <v>61</v>
      </c>
      <c r="B22" s="61"/>
      <c r="C22" s="39" t="s">
        <v>147</v>
      </c>
      <c r="D22" s="40" t="s">
        <v>31</v>
      </c>
      <c r="E22" s="40">
        <v>1</v>
      </c>
      <c r="F22" s="43">
        <v>0</v>
      </c>
      <c r="G22" s="43">
        <f t="shared" si="0"/>
        <v>0</v>
      </c>
      <c r="H22" s="44">
        <v>0</v>
      </c>
      <c r="I22" s="45">
        <f t="shared" si="1"/>
        <v>0</v>
      </c>
    </row>
    <row r="23" spans="1:9" ht="22.5" x14ac:dyDescent="0.15">
      <c r="A23" s="37" t="s">
        <v>65</v>
      </c>
      <c r="B23" s="61"/>
      <c r="C23" s="62" t="s">
        <v>86</v>
      </c>
      <c r="D23" s="40" t="s">
        <v>31</v>
      </c>
      <c r="E23" s="40">
        <v>150</v>
      </c>
      <c r="F23" s="43">
        <v>0</v>
      </c>
      <c r="G23" s="43">
        <f t="shared" si="0"/>
        <v>0</v>
      </c>
      <c r="H23" s="44">
        <v>0</v>
      </c>
      <c r="I23" s="63">
        <f t="shared" si="1"/>
        <v>0</v>
      </c>
    </row>
    <row r="24" spans="1:9" ht="33.75" x14ac:dyDescent="0.15">
      <c r="A24" s="37" t="s">
        <v>68</v>
      </c>
      <c r="B24" s="52"/>
      <c r="C24" s="39" t="s">
        <v>285</v>
      </c>
      <c r="D24" s="46" t="s">
        <v>89</v>
      </c>
      <c r="E24" s="40">
        <v>1</v>
      </c>
      <c r="F24" s="43">
        <v>0</v>
      </c>
      <c r="G24" s="43">
        <f t="shared" si="0"/>
        <v>0</v>
      </c>
      <c r="H24" s="44">
        <v>0</v>
      </c>
      <c r="I24" s="63">
        <f t="shared" si="1"/>
        <v>0</v>
      </c>
    </row>
    <row r="25" spans="1:9" x14ac:dyDescent="0.15">
      <c r="A25" s="54" t="s">
        <v>70</v>
      </c>
      <c r="B25" s="55"/>
      <c r="C25" s="166" t="s">
        <v>91</v>
      </c>
      <c r="D25" s="57" t="s">
        <v>31</v>
      </c>
      <c r="E25" s="57" t="s">
        <v>60</v>
      </c>
      <c r="F25" s="58">
        <v>0</v>
      </c>
      <c r="G25" s="58">
        <f t="shared" si="0"/>
        <v>0</v>
      </c>
      <c r="H25" s="58">
        <v>0</v>
      </c>
      <c r="I25" s="165">
        <f t="shared" si="1"/>
        <v>0</v>
      </c>
    </row>
    <row r="26" spans="1:9" x14ac:dyDescent="0.15">
      <c r="A26" s="37" t="s">
        <v>72</v>
      </c>
      <c r="B26" s="52"/>
      <c r="C26" s="39" t="s">
        <v>286</v>
      </c>
      <c r="D26" s="46" t="s">
        <v>103</v>
      </c>
      <c r="E26" s="40">
        <v>8</v>
      </c>
      <c r="F26" s="43">
        <v>0</v>
      </c>
      <c r="G26" s="43">
        <f t="shared" si="0"/>
        <v>0</v>
      </c>
      <c r="H26" s="44">
        <v>0</v>
      </c>
      <c r="I26" s="63">
        <f t="shared" si="1"/>
        <v>0</v>
      </c>
    </row>
    <row r="27" spans="1:9" ht="22.5" x14ac:dyDescent="0.15">
      <c r="A27" s="37" t="s">
        <v>75</v>
      </c>
      <c r="B27" s="52"/>
      <c r="C27" s="39" t="s">
        <v>195</v>
      </c>
      <c r="D27" s="46" t="s">
        <v>103</v>
      </c>
      <c r="E27" s="40">
        <v>8</v>
      </c>
      <c r="F27" s="43">
        <v>0</v>
      </c>
      <c r="G27" s="43">
        <f t="shared" si="0"/>
        <v>0</v>
      </c>
      <c r="H27" s="44">
        <v>0</v>
      </c>
      <c r="I27" s="63">
        <f t="shared" si="1"/>
        <v>0</v>
      </c>
    </row>
    <row r="28" spans="1:9" x14ac:dyDescent="0.15">
      <c r="A28" s="37" t="s">
        <v>77</v>
      </c>
      <c r="B28" s="52"/>
      <c r="C28" s="39" t="s">
        <v>287</v>
      </c>
      <c r="D28" s="46" t="s">
        <v>89</v>
      </c>
      <c r="E28" s="40">
        <v>1</v>
      </c>
      <c r="F28" s="43">
        <v>0</v>
      </c>
      <c r="G28" s="43">
        <f t="shared" si="0"/>
        <v>0</v>
      </c>
      <c r="H28" s="44">
        <v>0</v>
      </c>
      <c r="I28" s="63">
        <f t="shared" si="1"/>
        <v>0</v>
      </c>
    </row>
    <row r="29" spans="1:9" ht="22.5" x14ac:dyDescent="0.15">
      <c r="A29" s="37" t="s">
        <v>79</v>
      </c>
      <c r="B29" s="52"/>
      <c r="C29" s="39" t="s">
        <v>100</v>
      </c>
      <c r="D29" s="46" t="s">
        <v>94</v>
      </c>
      <c r="E29" s="40">
        <v>3</v>
      </c>
      <c r="F29" s="43">
        <v>0</v>
      </c>
      <c r="G29" s="43">
        <f t="shared" si="0"/>
        <v>0</v>
      </c>
      <c r="H29" s="44">
        <v>0</v>
      </c>
      <c r="I29" s="45">
        <f t="shared" si="1"/>
        <v>0</v>
      </c>
    </row>
    <row r="30" spans="1:9" x14ac:dyDescent="0.15">
      <c r="A30" s="37" t="s">
        <v>81</v>
      </c>
      <c r="B30" s="52"/>
      <c r="C30" s="39" t="s">
        <v>98</v>
      </c>
      <c r="D30" s="46" t="s">
        <v>94</v>
      </c>
      <c r="E30" s="40">
        <v>1</v>
      </c>
      <c r="F30" s="43">
        <v>0</v>
      </c>
      <c r="G30" s="43">
        <f t="shared" si="0"/>
        <v>0</v>
      </c>
      <c r="H30" s="44">
        <v>0</v>
      </c>
      <c r="I30" s="45">
        <f t="shared" si="1"/>
        <v>0</v>
      </c>
    </row>
    <row r="31" spans="1:9" ht="22.5" x14ac:dyDescent="0.15">
      <c r="A31" s="37" t="s">
        <v>83</v>
      </c>
      <c r="B31" s="52"/>
      <c r="C31" s="39" t="s">
        <v>288</v>
      </c>
      <c r="D31" s="46" t="s">
        <v>89</v>
      </c>
      <c r="E31" s="40">
        <v>1</v>
      </c>
      <c r="F31" s="43">
        <v>0</v>
      </c>
      <c r="G31" s="43">
        <f t="shared" si="0"/>
        <v>0</v>
      </c>
      <c r="H31" s="44">
        <v>0</v>
      </c>
      <c r="I31" s="63">
        <f t="shared" si="1"/>
        <v>0</v>
      </c>
    </row>
    <row r="32" spans="1:9" x14ac:dyDescent="0.15">
      <c r="A32" s="37" t="s">
        <v>85</v>
      </c>
      <c r="B32" s="52"/>
      <c r="C32" s="39" t="s">
        <v>102</v>
      </c>
      <c r="D32" s="46" t="s">
        <v>103</v>
      </c>
      <c r="E32" s="40">
        <v>5</v>
      </c>
      <c r="F32" s="43">
        <v>0</v>
      </c>
      <c r="G32" s="43">
        <f t="shared" si="0"/>
        <v>0</v>
      </c>
      <c r="H32" s="44">
        <v>0</v>
      </c>
      <c r="I32" s="63">
        <f t="shared" si="1"/>
        <v>0</v>
      </c>
    </row>
    <row r="33" spans="1:9" x14ac:dyDescent="0.15">
      <c r="A33" s="37" t="s">
        <v>87</v>
      </c>
      <c r="B33" s="52"/>
      <c r="C33" s="167" t="s">
        <v>289</v>
      </c>
      <c r="D33" s="46" t="s">
        <v>106</v>
      </c>
      <c r="E33" s="72">
        <v>1</v>
      </c>
      <c r="F33" s="168">
        <v>0</v>
      </c>
      <c r="G33" s="43">
        <f t="shared" si="0"/>
        <v>0</v>
      </c>
      <c r="H33" s="168">
        <v>0</v>
      </c>
      <c r="I33" s="63">
        <f t="shared" si="1"/>
        <v>0</v>
      </c>
    </row>
    <row r="34" spans="1:9" ht="15" customHeight="1" x14ac:dyDescent="0.15">
      <c r="A34" s="277" t="s">
        <v>290</v>
      </c>
      <c r="B34" s="277"/>
      <c r="C34" s="277"/>
      <c r="D34" s="157"/>
      <c r="E34" s="169"/>
      <c r="F34" s="278">
        <f>SUM(G4:G33)</f>
        <v>0</v>
      </c>
      <c r="G34" s="278"/>
      <c r="H34" s="279">
        <f>SUM(I4:I33)</f>
        <v>0</v>
      </c>
      <c r="I34" s="279"/>
    </row>
    <row r="35" spans="1:9" ht="25.5" customHeight="1" x14ac:dyDescent="0.15">
      <c r="A35" s="272" t="s">
        <v>19</v>
      </c>
      <c r="B35" s="272"/>
      <c r="C35" s="272"/>
      <c r="D35" s="138"/>
      <c r="E35" s="138"/>
      <c r="F35" s="273">
        <f>SUM(F34:I34)</f>
        <v>0</v>
      </c>
      <c r="G35" s="273"/>
      <c r="H35" s="273"/>
      <c r="I35" s="273"/>
    </row>
  </sheetData>
  <sheetProtection selectLockedCells="1" selectUnlockedCells="1"/>
  <mergeCells count="8">
    <mergeCell ref="A35:C35"/>
    <mergeCell ref="F35:I35"/>
    <mergeCell ref="A2:E2"/>
    <mergeCell ref="F2:G2"/>
    <mergeCell ref="H2:I2"/>
    <mergeCell ref="A34:C34"/>
    <mergeCell ref="F34:G34"/>
    <mergeCell ref="H34:I34"/>
  </mergeCells>
  <pageMargins left="0.70833333333333337" right="0.70833333333333337" top="0.78749999999999998" bottom="0.78749999999999998" header="0.51180555555555551" footer="0.51180555555555551"/>
  <pageSetup paperSize="9" scale="66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view="pageBreakPreview" topLeftCell="A5" zoomScaleSheetLayoutView="100" workbookViewId="0">
      <selection activeCell="C26" sqref="C26"/>
    </sheetView>
  </sheetViews>
  <sheetFormatPr defaultRowHeight="11.25" x14ac:dyDescent="0.15"/>
  <cols>
    <col min="1" max="1" width="3.85546875" style="80" customWidth="1"/>
    <col min="2" max="2" width="15.42578125" style="80" customWidth="1"/>
    <col min="3" max="3" width="64.7109375" style="80" customWidth="1"/>
    <col min="4" max="4" width="5.7109375" style="80" customWidth="1"/>
    <col min="5" max="5" width="7.140625" style="80" customWidth="1"/>
    <col min="6" max="6" width="9" style="80" customWidth="1"/>
    <col min="7" max="8" width="8.85546875" style="80" customWidth="1"/>
    <col min="9" max="16384" width="9.140625" style="80"/>
  </cols>
  <sheetData>
    <row r="2" spans="1:9" ht="24" customHeight="1" x14ac:dyDescent="0.15">
      <c r="A2" s="274" t="s">
        <v>274</v>
      </c>
      <c r="B2" s="274"/>
      <c r="C2" s="274"/>
      <c r="D2" s="274"/>
      <c r="E2" s="274"/>
      <c r="F2" s="275" t="s">
        <v>21</v>
      </c>
      <c r="G2" s="275"/>
      <c r="H2" s="276" t="s">
        <v>22</v>
      </c>
      <c r="I2" s="276"/>
    </row>
    <row r="3" spans="1:9" ht="22.5" customHeight="1" x14ac:dyDescent="0.15">
      <c r="A3" s="151" t="s">
        <v>23</v>
      </c>
      <c r="B3" s="152" t="s">
        <v>24</v>
      </c>
      <c r="C3" s="157" t="s">
        <v>25</v>
      </c>
      <c r="D3" s="153" t="s">
        <v>26</v>
      </c>
      <c r="E3" s="158" t="s">
        <v>27</v>
      </c>
      <c r="F3" s="159" t="s">
        <v>28</v>
      </c>
      <c r="G3" s="159" t="s">
        <v>29</v>
      </c>
      <c r="H3" s="160" t="s">
        <v>28</v>
      </c>
      <c r="I3" s="161" t="s">
        <v>29</v>
      </c>
    </row>
    <row r="4" spans="1:9" ht="101.25" x14ac:dyDescent="0.15">
      <c r="A4" s="37" t="s">
        <v>30</v>
      </c>
      <c r="B4" s="52" t="s">
        <v>291</v>
      </c>
      <c r="C4" s="52" t="s">
        <v>418</v>
      </c>
      <c r="D4" s="86" t="s">
        <v>31</v>
      </c>
      <c r="E4" s="162">
        <v>1</v>
      </c>
      <c r="F4" s="43">
        <v>0</v>
      </c>
      <c r="G4" s="43">
        <f>PRODUCT(E4,F4)</f>
        <v>0</v>
      </c>
      <c r="H4" s="44">
        <v>0</v>
      </c>
      <c r="I4" s="63">
        <f>PRODUCT(E4,H4)</f>
        <v>0</v>
      </c>
    </row>
    <row r="5" spans="1:9" x14ac:dyDescent="0.15">
      <c r="A5" s="54" t="s">
        <v>32</v>
      </c>
      <c r="B5" s="55"/>
      <c r="C5" s="166" t="s">
        <v>91</v>
      </c>
      <c r="D5" s="57" t="s">
        <v>31</v>
      </c>
      <c r="E5" s="57" t="s">
        <v>60</v>
      </c>
      <c r="F5" s="58">
        <v>0</v>
      </c>
      <c r="G5" s="58">
        <f>PRODUCT(E5,F5)</f>
        <v>0</v>
      </c>
      <c r="H5" s="58">
        <v>0</v>
      </c>
      <c r="I5" s="165">
        <f>PRODUCT(E5,H5)</f>
        <v>0</v>
      </c>
    </row>
    <row r="6" spans="1:9" ht="22.5" x14ac:dyDescent="0.15">
      <c r="A6" s="37" t="s">
        <v>34</v>
      </c>
      <c r="B6" s="52"/>
      <c r="C6" s="39" t="s">
        <v>195</v>
      </c>
      <c r="D6" s="46" t="s">
        <v>103</v>
      </c>
      <c r="E6" s="40">
        <v>8</v>
      </c>
      <c r="F6" s="43">
        <v>0</v>
      </c>
      <c r="G6" s="43">
        <f>PRODUCT(E6,F6)</f>
        <v>0</v>
      </c>
      <c r="H6" s="44">
        <v>0</v>
      </c>
      <c r="I6" s="63">
        <f>PRODUCT(E6,H6)</f>
        <v>0</v>
      </c>
    </row>
    <row r="7" spans="1:9" x14ac:dyDescent="0.15">
      <c r="A7" s="37" t="s">
        <v>36</v>
      </c>
      <c r="B7" s="52"/>
      <c r="C7" s="167" t="s">
        <v>289</v>
      </c>
      <c r="D7" s="46" t="s">
        <v>106</v>
      </c>
      <c r="E7" s="72">
        <v>1</v>
      </c>
      <c r="F7" s="168">
        <v>0</v>
      </c>
      <c r="G7" s="43">
        <f>PRODUCT(E7,F7)</f>
        <v>0</v>
      </c>
      <c r="H7" s="168">
        <v>0</v>
      </c>
      <c r="I7" s="63">
        <f>PRODUCT(E7,H7)</f>
        <v>0</v>
      </c>
    </row>
    <row r="8" spans="1:9" ht="15" customHeight="1" x14ac:dyDescent="0.15">
      <c r="A8" s="277" t="s">
        <v>290</v>
      </c>
      <c r="B8" s="277"/>
      <c r="C8" s="277"/>
      <c r="D8" s="157"/>
      <c r="E8" s="169"/>
      <c r="F8" s="278">
        <f>SUM(G4:G7)</f>
        <v>0</v>
      </c>
      <c r="G8" s="278"/>
      <c r="H8" s="279">
        <f>SUM(I4:I7)</f>
        <v>0</v>
      </c>
      <c r="I8" s="279"/>
    </row>
    <row r="9" spans="1:9" ht="25.5" customHeight="1" x14ac:dyDescent="0.15">
      <c r="A9" s="272" t="s">
        <v>19</v>
      </c>
      <c r="B9" s="272"/>
      <c r="C9" s="272"/>
      <c r="D9" s="138"/>
      <c r="E9" s="138"/>
      <c r="F9" s="273">
        <f>SUM(F8:I8)</f>
        <v>0</v>
      </c>
      <c r="G9" s="273"/>
      <c r="H9" s="273"/>
      <c r="I9" s="273"/>
    </row>
    <row r="11" spans="1:9" ht="23.25" customHeight="1" x14ac:dyDescent="0.15">
      <c r="B11" s="81" t="s">
        <v>109</v>
      </c>
      <c r="C11" s="269" t="s">
        <v>292</v>
      </c>
      <c r="D11" s="269"/>
      <c r="E11" s="269"/>
      <c r="F11" s="269"/>
      <c r="G11" s="269"/>
      <c r="H11" s="269"/>
      <c r="I11" s="269"/>
    </row>
    <row r="13" spans="1:9" ht="248.25" customHeight="1" x14ac:dyDescent="0.15">
      <c r="C13" s="280" t="s">
        <v>293</v>
      </c>
      <c r="D13" s="280"/>
      <c r="E13" s="280"/>
      <c r="F13" s="280"/>
      <c r="G13" s="280"/>
      <c r="H13" s="280"/>
      <c r="I13" s="280"/>
    </row>
    <row r="15" spans="1:9" ht="44.25" customHeight="1" x14ac:dyDescent="0.15">
      <c r="C15" s="254" t="s">
        <v>294</v>
      </c>
      <c r="D15" s="254"/>
      <c r="E15" s="254"/>
      <c r="F15" s="254"/>
      <c r="G15" s="254"/>
      <c r="H15" s="254"/>
      <c r="I15" s="254"/>
    </row>
  </sheetData>
  <sheetProtection selectLockedCells="1" selectUnlockedCells="1"/>
  <mergeCells count="11">
    <mergeCell ref="A2:E2"/>
    <mergeCell ref="F2:G2"/>
    <mergeCell ref="H2:I2"/>
    <mergeCell ref="A8:C8"/>
    <mergeCell ref="F8:G8"/>
    <mergeCell ref="H8:I8"/>
    <mergeCell ref="A9:C9"/>
    <mergeCell ref="F9:I9"/>
    <mergeCell ref="C11:I11"/>
    <mergeCell ref="C13:I13"/>
    <mergeCell ref="C15:I15"/>
  </mergeCells>
  <pageMargins left="0.7" right="0.7" top="0.78749999999999998" bottom="0.78749999999999998" header="0.51180555555555551" footer="0.51180555555555551"/>
  <pageSetup paperSize="9" scale="67" firstPageNumber="0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1"/>
  <sheetViews>
    <sheetView view="pageBreakPreview" zoomScaleSheetLayoutView="100" workbookViewId="0">
      <selection activeCell="G71" sqref="G71"/>
    </sheetView>
  </sheetViews>
  <sheetFormatPr defaultRowHeight="10.5" x14ac:dyDescent="0.2"/>
  <cols>
    <col min="1" max="1" width="6.140625" style="170" customWidth="1"/>
    <col min="2" max="2" width="10" style="170" customWidth="1"/>
    <col min="3" max="3" width="43" style="170" customWidth="1"/>
    <col min="4" max="4" width="11" style="170" customWidth="1"/>
    <col min="5" max="5" width="7.5703125" style="170" customWidth="1"/>
    <col min="6" max="6" width="4" style="170" customWidth="1"/>
    <col min="7" max="7" width="17.5703125" style="170" customWidth="1"/>
    <col min="8" max="16384" width="9.140625" style="170"/>
  </cols>
  <sheetData>
    <row r="2" spans="1:7" ht="15" customHeight="1" x14ac:dyDescent="0.2">
      <c r="A2" s="282" t="s">
        <v>295</v>
      </c>
      <c r="B2" s="282"/>
      <c r="C2" s="282"/>
      <c r="D2" s="282"/>
      <c r="E2" s="282"/>
      <c r="F2" s="282"/>
      <c r="G2" s="282"/>
    </row>
    <row r="3" spans="1:7" x14ac:dyDescent="0.2">
      <c r="A3" s="171" t="s">
        <v>296</v>
      </c>
      <c r="B3" s="172" t="s">
        <v>297</v>
      </c>
      <c r="C3" s="172" t="s">
        <v>298</v>
      </c>
      <c r="D3" s="171" t="s">
        <v>299</v>
      </c>
      <c r="E3" s="171" t="s">
        <v>300</v>
      </c>
      <c r="F3" s="172" t="s">
        <v>301</v>
      </c>
      <c r="G3" s="171" t="s">
        <v>302</v>
      </c>
    </row>
    <row r="4" spans="1:7" x14ac:dyDescent="0.15">
      <c r="A4" s="173">
        <v>1</v>
      </c>
      <c r="B4" s="174" t="s">
        <v>303</v>
      </c>
      <c r="C4" s="174" t="s">
        <v>304</v>
      </c>
      <c r="D4" s="175">
        <v>155</v>
      </c>
      <c r="E4" s="175">
        <v>0</v>
      </c>
      <c r="F4" s="174" t="s">
        <v>64</v>
      </c>
      <c r="G4" s="176">
        <f t="shared" ref="G4:G10" si="0">PRODUCT(D4,E4)</f>
        <v>0</v>
      </c>
    </row>
    <row r="5" spans="1:7" x14ac:dyDescent="0.15">
      <c r="A5" s="177">
        <v>2</v>
      </c>
      <c r="B5" s="178" t="s">
        <v>305</v>
      </c>
      <c r="C5" s="178" t="s">
        <v>306</v>
      </c>
      <c r="D5" s="179">
        <v>188</v>
      </c>
      <c r="E5" s="179">
        <v>0</v>
      </c>
      <c r="F5" s="178" t="s">
        <v>64</v>
      </c>
      <c r="G5" s="180">
        <f t="shared" si="0"/>
        <v>0</v>
      </c>
    </row>
    <row r="6" spans="1:7" x14ac:dyDescent="0.15">
      <c r="A6" s="177">
        <v>3</v>
      </c>
      <c r="B6" s="178" t="s">
        <v>307</v>
      </c>
      <c r="C6" s="178" t="s">
        <v>308</v>
      </c>
      <c r="D6" s="179">
        <v>88.6</v>
      </c>
      <c r="E6" s="179">
        <v>0</v>
      </c>
      <c r="F6" s="178" t="s">
        <v>309</v>
      </c>
      <c r="G6" s="180">
        <f t="shared" si="0"/>
        <v>0</v>
      </c>
    </row>
    <row r="7" spans="1:7" x14ac:dyDescent="0.15">
      <c r="A7" s="177">
        <v>4</v>
      </c>
      <c r="B7" s="178" t="s">
        <v>310</v>
      </c>
      <c r="C7" s="178" t="s">
        <v>311</v>
      </c>
      <c r="D7" s="179">
        <v>5.89</v>
      </c>
      <c r="E7" s="179">
        <v>0</v>
      </c>
      <c r="F7" s="178" t="s">
        <v>64</v>
      </c>
      <c r="G7" s="180">
        <f t="shared" si="0"/>
        <v>0</v>
      </c>
    </row>
    <row r="8" spans="1:7" ht="21" x14ac:dyDescent="0.15">
      <c r="A8" s="177">
        <v>5</v>
      </c>
      <c r="B8" s="178" t="s">
        <v>312</v>
      </c>
      <c r="C8" s="178" t="s">
        <v>313</v>
      </c>
      <c r="D8" s="179">
        <v>66.3</v>
      </c>
      <c r="E8" s="179">
        <v>0</v>
      </c>
      <c r="F8" s="178" t="s">
        <v>64</v>
      </c>
      <c r="G8" s="180">
        <f t="shared" si="0"/>
        <v>0</v>
      </c>
    </row>
    <row r="9" spans="1:7" ht="21" x14ac:dyDescent="0.15">
      <c r="A9" s="177">
        <v>6</v>
      </c>
      <c r="B9" s="178" t="s">
        <v>314</v>
      </c>
      <c r="C9" s="178" t="s">
        <v>315</v>
      </c>
      <c r="D9" s="179">
        <v>94.8</v>
      </c>
      <c r="E9" s="179">
        <v>0</v>
      </c>
      <c r="F9" s="178" t="s">
        <v>64</v>
      </c>
      <c r="G9" s="180">
        <f t="shared" si="0"/>
        <v>0</v>
      </c>
    </row>
    <row r="10" spans="1:7" ht="11.25" x14ac:dyDescent="0.2">
      <c r="A10" s="170">
        <v>7</v>
      </c>
      <c r="B10" s="181" t="s">
        <v>316</v>
      </c>
      <c r="C10" s="181" t="s">
        <v>317</v>
      </c>
      <c r="D10" s="182">
        <v>11.27</v>
      </c>
      <c r="E10" s="182">
        <v>0</v>
      </c>
      <c r="F10" s="183" t="s">
        <v>318</v>
      </c>
      <c r="G10" s="184">
        <f t="shared" si="0"/>
        <v>0</v>
      </c>
    </row>
    <row r="11" spans="1:7" x14ac:dyDescent="0.2">
      <c r="A11" s="185" t="s">
        <v>319</v>
      </c>
    </row>
    <row r="12" spans="1:7" ht="11.25" x14ac:dyDescent="0.2">
      <c r="A12" s="186"/>
      <c r="B12" s="186"/>
      <c r="C12" s="186"/>
      <c r="D12" s="186"/>
      <c r="E12" s="186"/>
      <c r="F12" s="186"/>
      <c r="G12" s="187">
        <f>SUM(G4:G11)</f>
        <v>0</v>
      </c>
    </row>
    <row r="14" spans="1:7" ht="15" x14ac:dyDescent="0.2">
      <c r="A14" s="282" t="s">
        <v>320</v>
      </c>
      <c r="B14" s="282"/>
      <c r="C14" s="282"/>
      <c r="D14" s="282"/>
      <c r="E14" s="282"/>
      <c r="F14" s="282"/>
      <c r="G14" s="282"/>
    </row>
    <row r="15" spans="1:7" x14ac:dyDescent="0.2">
      <c r="A15" s="171" t="s">
        <v>296</v>
      </c>
      <c r="B15" s="172" t="s">
        <v>297</v>
      </c>
      <c r="C15" s="172" t="s">
        <v>298</v>
      </c>
      <c r="D15" s="171" t="s">
        <v>299</v>
      </c>
      <c r="E15" s="171" t="s">
        <v>300</v>
      </c>
      <c r="F15" s="172" t="s">
        <v>301</v>
      </c>
      <c r="G15" s="171" t="s">
        <v>302</v>
      </c>
    </row>
    <row r="16" spans="1:7" x14ac:dyDescent="0.15">
      <c r="A16" s="173">
        <v>1</v>
      </c>
      <c r="B16" s="174" t="s">
        <v>321</v>
      </c>
      <c r="C16" s="174" t="s">
        <v>322</v>
      </c>
      <c r="D16" s="175">
        <v>5</v>
      </c>
      <c r="E16" s="175">
        <v>0</v>
      </c>
      <c r="F16" s="174" t="s">
        <v>64</v>
      </c>
      <c r="G16" s="176">
        <f>PRODUCT(D16,E16)</f>
        <v>0</v>
      </c>
    </row>
    <row r="17" spans="1:13" ht="11.25" x14ac:dyDescent="0.2">
      <c r="A17" s="188">
        <v>2</v>
      </c>
      <c r="B17" s="181" t="s">
        <v>323</v>
      </c>
      <c r="C17" s="181" t="s">
        <v>324</v>
      </c>
      <c r="D17" s="182">
        <v>223.2</v>
      </c>
      <c r="E17" s="182">
        <v>0</v>
      </c>
      <c r="F17" s="183" t="s">
        <v>309</v>
      </c>
      <c r="G17" s="189">
        <f>PRODUCT(D17,E17)</f>
        <v>0</v>
      </c>
    </row>
    <row r="18" spans="1:13" ht="11.25" x14ac:dyDescent="0.2">
      <c r="A18" s="188">
        <v>3</v>
      </c>
      <c r="B18" s="181" t="s">
        <v>325</v>
      </c>
      <c r="C18" s="181" t="s">
        <v>326</v>
      </c>
      <c r="D18" s="182">
        <v>167.53</v>
      </c>
      <c r="E18" s="182">
        <v>0</v>
      </c>
      <c r="F18" s="183" t="s">
        <v>327</v>
      </c>
      <c r="G18" s="189">
        <f>PRODUCT(D18,E18)</f>
        <v>0</v>
      </c>
    </row>
    <row r="19" spans="1:13" x14ac:dyDescent="0.15">
      <c r="A19" s="190">
        <v>4</v>
      </c>
      <c r="B19" s="191"/>
      <c r="C19" s="191" t="s">
        <v>328</v>
      </c>
      <c r="D19" s="192">
        <v>65</v>
      </c>
      <c r="E19" s="191">
        <v>0</v>
      </c>
      <c r="F19" s="191" t="s">
        <v>64</v>
      </c>
      <c r="G19" s="180">
        <f>PRODUCT(D19,E19)</f>
        <v>0</v>
      </c>
    </row>
    <row r="20" spans="1:13" x14ac:dyDescent="0.2">
      <c r="A20" s="185" t="s">
        <v>329</v>
      </c>
    </row>
    <row r="21" spans="1:13" ht="11.25" x14ac:dyDescent="0.2">
      <c r="A21" s="186"/>
      <c r="B21" s="186"/>
      <c r="C21" s="186" t="s">
        <v>330</v>
      </c>
      <c r="D21" s="186"/>
      <c r="E21" s="186"/>
      <c r="F21" s="186"/>
      <c r="G21" s="187">
        <f>SUM(G16:G20)</f>
        <v>0</v>
      </c>
    </row>
    <row r="22" spans="1:13" ht="11.25" x14ac:dyDescent="0.2">
      <c r="G22" s="193"/>
    </row>
    <row r="23" spans="1:13" ht="15" x14ac:dyDescent="0.2">
      <c r="A23" s="282" t="s">
        <v>295</v>
      </c>
      <c r="B23" s="282"/>
      <c r="C23" s="282"/>
      <c r="D23" s="282"/>
      <c r="E23" s="282"/>
      <c r="F23" s="282"/>
      <c r="G23" s="282"/>
    </row>
    <row r="24" spans="1:13" x14ac:dyDescent="0.2">
      <c r="A24" s="171" t="s">
        <v>296</v>
      </c>
      <c r="B24" s="172" t="s">
        <v>297</v>
      </c>
      <c r="C24" s="172" t="s">
        <v>298</v>
      </c>
      <c r="D24" s="171" t="s">
        <v>299</v>
      </c>
      <c r="E24" s="171" t="s">
        <v>300</v>
      </c>
      <c r="F24" s="172" t="s">
        <v>301</v>
      </c>
      <c r="G24" s="171" t="s">
        <v>302</v>
      </c>
    </row>
    <row r="25" spans="1:13" x14ac:dyDescent="0.2">
      <c r="A25" s="194">
        <v>1</v>
      </c>
      <c r="B25" s="195" t="s">
        <v>331</v>
      </c>
      <c r="C25" s="195" t="s">
        <v>332</v>
      </c>
      <c r="D25" s="195"/>
      <c r="E25" s="195"/>
      <c r="F25" s="195"/>
      <c r="G25" s="195"/>
    </row>
    <row r="26" spans="1:13" x14ac:dyDescent="0.15">
      <c r="A26" s="196">
        <v>2</v>
      </c>
      <c r="B26" s="191"/>
      <c r="C26" s="191" t="s">
        <v>333</v>
      </c>
      <c r="D26" s="192">
        <v>169.95</v>
      </c>
      <c r="E26" s="191">
        <v>0</v>
      </c>
      <c r="F26" s="191" t="s">
        <v>318</v>
      </c>
      <c r="G26" s="180">
        <f t="shared" ref="G26:G46" si="1">PRODUCT(D26,E26)</f>
        <v>0</v>
      </c>
    </row>
    <row r="27" spans="1:13" x14ac:dyDescent="0.15">
      <c r="A27" s="196">
        <v>3</v>
      </c>
      <c r="B27" s="191"/>
      <c r="C27" s="191" t="s">
        <v>334</v>
      </c>
      <c r="D27" s="192">
        <v>245</v>
      </c>
      <c r="E27" s="191">
        <v>0</v>
      </c>
      <c r="F27" s="191" t="s">
        <v>318</v>
      </c>
      <c r="G27" s="180">
        <f t="shared" si="1"/>
        <v>0</v>
      </c>
    </row>
    <row r="28" spans="1:13" x14ac:dyDescent="0.15">
      <c r="A28" s="196">
        <v>4</v>
      </c>
      <c r="B28" s="191"/>
      <c r="C28" s="191" t="s">
        <v>335</v>
      </c>
      <c r="D28" s="192">
        <v>939.4</v>
      </c>
      <c r="E28" s="191">
        <v>0</v>
      </c>
      <c r="F28" s="191" t="s">
        <v>318</v>
      </c>
      <c r="G28" s="180">
        <f t="shared" si="1"/>
        <v>0</v>
      </c>
    </row>
    <row r="29" spans="1:13" x14ac:dyDescent="0.15">
      <c r="A29" s="196">
        <v>5</v>
      </c>
      <c r="B29" s="191"/>
      <c r="C29" s="191" t="s">
        <v>336</v>
      </c>
      <c r="D29" s="191">
        <v>171.88</v>
      </c>
      <c r="E29" s="191">
        <v>0</v>
      </c>
      <c r="F29" s="191" t="s">
        <v>318</v>
      </c>
      <c r="G29" s="180">
        <f t="shared" si="1"/>
        <v>0</v>
      </c>
    </row>
    <row r="30" spans="1:13" x14ac:dyDescent="0.15">
      <c r="A30" s="196">
        <v>6</v>
      </c>
      <c r="B30" s="191"/>
      <c r="C30" s="191" t="s">
        <v>337</v>
      </c>
      <c r="D30" s="192">
        <v>46.2</v>
      </c>
      <c r="E30" s="191">
        <v>0</v>
      </c>
      <c r="F30" s="191" t="s">
        <v>64</v>
      </c>
      <c r="G30" s="180">
        <f t="shared" si="1"/>
        <v>0</v>
      </c>
    </row>
    <row r="31" spans="1:13" x14ac:dyDescent="0.15">
      <c r="A31" s="196">
        <v>7</v>
      </c>
      <c r="B31" s="191"/>
      <c r="C31" s="191" t="s">
        <v>338</v>
      </c>
      <c r="D31" s="191">
        <v>30.47</v>
      </c>
      <c r="E31" s="191">
        <v>0</v>
      </c>
      <c r="F31" s="191" t="s">
        <v>64</v>
      </c>
      <c r="G31" s="180">
        <f t="shared" si="1"/>
        <v>0</v>
      </c>
      <c r="M31" s="170" t="s">
        <v>339</v>
      </c>
    </row>
    <row r="32" spans="1:13" x14ac:dyDescent="0.15">
      <c r="A32" s="196">
        <v>8</v>
      </c>
      <c r="B32" s="191"/>
      <c r="C32" s="191" t="s">
        <v>340</v>
      </c>
      <c r="D32" s="191">
        <v>23.21</v>
      </c>
      <c r="E32" s="191">
        <v>0</v>
      </c>
      <c r="F32" s="191" t="s">
        <v>64</v>
      </c>
      <c r="G32" s="180">
        <f t="shared" si="1"/>
        <v>0</v>
      </c>
      <c r="K32" s="170" t="s">
        <v>341</v>
      </c>
    </row>
    <row r="33" spans="1:7" x14ac:dyDescent="0.15">
      <c r="A33" s="196">
        <v>9</v>
      </c>
      <c r="B33" s="191"/>
      <c r="C33" s="191" t="s">
        <v>342</v>
      </c>
      <c r="D33" s="192">
        <v>236.5</v>
      </c>
      <c r="E33" s="191">
        <v>0</v>
      </c>
      <c r="F33" s="191" t="s">
        <v>64</v>
      </c>
      <c r="G33" s="180">
        <f t="shared" si="1"/>
        <v>0</v>
      </c>
    </row>
    <row r="34" spans="1:7" x14ac:dyDescent="0.15">
      <c r="A34" s="190"/>
      <c r="B34" s="191"/>
      <c r="C34" s="191"/>
      <c r="D34" s="191"/>
      <c r="E34" s="191"/>
      <c r="F34" s="191"/>
      <c r="G34" s="180">
        <f t="shared" si="1"/>
        <v>0</v>
      </c>
    </row>
    <row r="35" spans="1:7" x14ac:dyDescent="0.15">
      <c r="A35" s="190"/>
      <c r="B35" s="191" t="s">
        <v>343</v>
      </c>
      <c r="C35" s="191"/>
      <c r="D35" s="191"/>
      <c r="E35" s="191"/>
      <c r="F35" s="191"/>
      <c r="G35" s="180">
        <f t="shared" si="1"/>
        <v>0</v>
      </c>
    </row>
    <row r="36" spans="1:7" x14ac:dyDescent="0.15">
      <c r="A36" s="190">
        <v>1</v>
      </c>
      <c r="B36" s="191"/>
      <c r="C36" s="191" t="s">
        <v>344</v>
      </c>
      <c r="D36" s="191">
        <v>41.36</v>
      </c>
      <c r="E36" s="191">
        <v>0</v>
      </c>
      <c r="F36" s="191" t="s">
        <v>318</v>
      </c>
      <c r="G36" s="180">
        <f t="shared" si="1"/>
        <v>0</v>
      </c>
    </row>
    <row r="37" spans="1:7" x14ac:dyDescent="0.15">
      <c r="A37" s="190">
        <v>2</v>
      </c>
      <c r="B37" s="191"/>
      <c r="C37" s="191" t="s">
        <v>345</v>
      </c>
      <c r="D37" s="191">
        <v>36.630000000000003</v>
      </c>
      <c r="E37" s="191">
        <v>0</v>
      </c>
      <c r="F37" s="191" t="s">
        <v>318</v>
      </c>
      <c r="G37" s="180">
        <f t="shared" si="1"/>
        <v>0</v>
      </c>
    </row>
    <row r="38" spans="1:7" x14ac:dyDescent="0.15">
      <c r="A38" s="190">
        <v>3</v>
      </c>
      <c r="B38" s="191"/>
      <c r="C38" s="191" t="s">
        <v>346</v>
      </c>
      <c r="D38" s="192">
        <v>202.4</v>
      </c>
      <c r="E38" s="191">
        <v>0</v>
      </c>
      <c r="F38" s="191" t="s">
        <v>318</v>
      </c>
      <c r="G38" s="180">
        <f t="shared" si="1"/>
        <v>0</v>
      </c>
    </row>
    <row r="39" spans="1:7" x14ac:dyDescent="0.15">
      <c r="A39" s="190">
        <v>4</v>
      </c>
      <c r="B39" s="191"/>
      <c r="C39" s="191" t="s">
        <v>347</v>
      </c>
      <c r="D39" s="192">
        <v>298.10000000000002</v>
      </c>
      <c r="E39" s="191">
        <v>0</v>
      </c>
      <c r="F39" s="191" t="s">
        <v>318</v>
      </c>
      <c r="G39" s="180">
        <f t="shared" si="1"/>
        <v>0</v>
      </c>
    </row>
    <row r="40" spans="1:7" x14ac:dyDescent="0.15">
      <c r="A40" s="190">
        <v>5</v>
      </c>
      <c r="B40" s="191"/>
      <c r="C40" s="191" t="s">
        <v>348</v>
      </c>
      <c r="D40" s="192">
        <v>32.56</v>
      </c>
      <c r="E40" s="191">
        <v>0</v>
      </c>
      <c r="F40" s="191" t="s">
        <v>318</v>
      </c>
      <c r="G40" s="180">
        <f t="shared" si="1"/>
        <v>0</v>
      </c>
    </row>
    <row r="41" spans="1:7" x14ac:dyDescent="0.15">
      <c r="A41" s="190">
        <v>6</v>
      </c>
      <c r="B41" s="191"/>
      <c r="C41" s="191" t="s">
        <v>349</v>
      </c>
      <c r="D41" s="192">
        <v>54.35</v>
      </c>
      <c r="E41" s="191">
        <v>0</v>
      </c>
      <c r="F41" s="191" t="s">
        <v>318</v>
      </c>
      <c r="G41" s="180">
        <f t="shared" si="1"/>
        <v>0</v>
      </c>
    </row>
    <row r="42" spans="1:7" x14ac:dyDescent="0.15">
      <c r="A42" s="190"/>
      <c r="B42" s="191"/>
      <c r="C42" s="191"/>
      <c r="D42" s="191"/>
      <c r="E42" s="191"/>
      <c r="F42" s="191"/>
      <c r="G42" s="180">
        <f t="shared" si="1"/>
        <v>0</v>
      </c>
    </row>
    <row r="43" spans="1:7" x14ac:dyDescent="0.15">
      <c r="A43" s="190">
        <v>7</v>
      </c>
      <c r="B43" s="191" t="s">
        <v>350</v>
      </c>
      <c r="C43" s="191"/>
      <c r="D43" s="192">
        <v>2882</v>
      </c>
      <c r="E43" s="191">
        <v>0</v>
      </c>
      <c r="F43" s="191" t="s">
        <v>309</v>
      </c>
      <c r="G43" s="180">
        <f t="shared" si="1"/>
        <v>0</v>
      </c>
    </row>
    <row r="44" spans="1:7" x14ac:dyDescent="0.15">
      <c r="A44" s="190">
        <v>8</v>
      </c>
      <c r="B44" s="191" t="s">
        <v>351</v>
      </c>
      <c r="C44" s="191"/>
      <c r="D44" s="192">
        <v>592.9</v>
      </c>
      <c r="E44" s="191">
        <v>0</v>
      </c>
      <c r="F44" s="191" t="s">
        <v>318</v>
      </c>
      <c r="G44" s="180">
        <f t="shared" si="1"/>
        <v>0</v>
      </c>
    </row>
    <row r="45" spans="1:7" ht="34.5" customHeight="1" x14ac:dyDescent="0.15">
      <c r="A45" s="190">
        <v>9</v>
      </c>
      <c r="B45" s="283" t="s">
        <v>352</v>
      </c>
      <c r="C45" s="283"/>
      <c r="D45" s="192">
        <v>3000</v>
      </c>
      <c r="E45" s="191">
        <v>1</v>
      </c>
      <c r="F45" s="191" t="s">
        <v>89</v>
      </c>
      <c r="G45" s="180">
        <v>0</v>
      </c>
    </row>
    <row r="46" spans="1:7" x14ac:dyDescent="0.15">
      <c r="A46" s="190"/>
      <c r="B46" s="191"/>
      <c r="C46" s="191"/>
      <c r="D46" s="192">
        <v>709.5</v>
      </c>
      <c r="E46" s="191">
        <v>0</v>
      </c>
      <c r="F46" s="191" t="s">
        <v>318</v>
      </c>
      <c r="G46" s="180">
        <f t="shared" si="1"/>
        <v>0</v>
      </c>
    </row>
    <row r="47" spans="1:7" x14ac:dyDescent="0.2">
      <c r="A47" s="197" t="s">
        <v>329</v>
      </c>
      <c r="B47" s="198"/>
      <c r="C47" s="198"/>
      <c r="D47" s="198"/>
      <c r="E47" s="198"/>
      <c r="F47" s="198"/>
      <c r="G47" s="198"/>
    </row>
    <row r="48" spans="1:7" ht="11.25" x14ac:dyDescent="0.2">
      <c r="A48" s="186"/>
      <c r="B48" s="186"/>
      <c r="C48" s="186" t="s">
        <v>330</v>
      </c>
      <c r="D48" s="186"/>
      <c r="E48" s="186"/>
      <c r="F48" s="186"/>
      <c r="G48" s="187">
        <f>SUM(G26:G46)</f>
        <v>0</v>
      </c>
    </row>
    <row r="51" spans="1:7" x14ac:dyDescent="0.2">
      <c r="A51" s="171" t="s">
        <v>296</v>
      </c>
      <c r="B51" s="172" t="s">
        <v>297</v>
      </c>
      <c r="C51" s="172" t="s">
        <v>298</v>
      </c>
      <c r="D51" s="171" t="s">
        <v>299</v>
      </c>
      <c r="E51" s="171" t="s">
        <v>300</v>
      </c>
      <c r="F51" s="172" t="s">
        <v>301</v>
      </c>
      <c r="G51" s="171" t="s">
        <v>302</v>
      </c>
    </row>
    <row r="52" spans="1:7" x14ac:dyDescent="0.2">
      <c r="A52" s="199"/>
      <c r="B52" s="200" t="s">
        <v>353</v>
      </c>
      <c r="C52" s="201" t="s">
        <v>354</v>
      </c>
      <c r="D52" s="202"/>
      <c r="E52" s="195"/>
      <c r="F52" s="195"/>
      <c r="G52" s="195"/>
    </row>
    <row r="53" spans="1:7" x14ac:dyDescent="0.15">
      <c r="A53" s="190"/>
      <c r="B53" s="203">
        <v>1</v>
      </c>
      <c r="C53" s="204" t="s">
        <v>355</v>
      </c>
      <c r="D53" s="205"/>
      <c r="E53" s="206"/>
      <c r="F53" s="206"/>
      <c r="G53" s="207">
        <f>SUM(G12)</f>
        <v>0</v>
      </c>
    </row>
    <row r="54" spans="1:7" x14ac:dyDescent="0.15">
      <c r="A54" s="190"/>
      <c r="B54" s="203">
        <v>2</v>
      </c>
      <c r="C54" s="204" t="s">
        <v>356</v>
      </c>
      <c r="D54" s="205"/>
      <c r="E54" s="206"/>
      <c r="F54" s="206"/>
      <c r="G54" s="207">
        <v>0</v>
      </c>
    </row>
    <row r="55" spans="1:7" x14ac:dyDescent="0.15">
      <c r="A55" s="190"/>
      <c r="B55" s="203">
        <v>3</v>
      </c>
      <c r="C55" s="204" t="s">
        <v>357</v>
      </c>
      <c r="D55" s="205"/>
      <c r="E55" s="206"/>
      <c r="F55" s="206"/>
      <c r="G55" s="207">
        <f>SUM(G21)</f>
        <v>0</v>
      </c>
    </row>
    <row r="56" spans="1:7" x14ac:dyDescent="0.15">
      <c r="A56" s="190"/>
      <c r="B56" s="203">
        <v>4</v>
      </c>
      <c r="C56" s="204" t="s">
        <v>358</v>
      </c>
      <c r="D56" s="205"/>
      <c r="E56" s="206"/>
      <c r="F56" s="206"/>
      <c r="G56" s="207">
        <v>0</v>
      </c>
    </row>
    <row r="57" spans="1:7" x14ac:dyDescent="0.15">
      <c r="A57" s="190"/>
      <c r="B57" s="203">
        <v>5</v>
      </c>
      <c r="C57" s="204" t="s">
        <v>355</v>
      </c>
      <c r="D57" s="205"/>
      <c r="E57" s="206"/>
      <c r="F57" s="206"/>
      <c r="G57" s="207">
        <f>SUM(G48)</f>
        <v>0</v>
      </c>
    </row>
    <row r="58" spans="1:7" ht="21" x14ac:dyDescent="0.15">
      <c r="A58" s="190"/>
      <c r="B58" s="203">
        <v>6</v>
      </c>
      <c r="C58" s="204" t="s">
        <v>359</v>
      </c>
      <c r="D58" s="205"/>
      <c r="E58" s="206"/>
      <c r="F58" s="206"/>
      <c r="G58" s="207">
        <v>0</v>
      </c>
    </row>
    <row r="59" spans="1:7" ht="21" x14ac:dyDescent="0.15">
      <c r="B59" s="208">
        <v>7</v>
      </c>
      <c r="C59" s="209" t="s">
        <v>360</v>
      </c>
      <c r="D59" s="210">
        <v>1</v>
      </c>
      <c r="E59" s="211">
        <v>0</v>
      </c>
      <c r="F59" s="211" t="s">
        <v>180</v>
      </c>
      <c r="G59" s="180">
        <f>PRODUCT(D59,E59)</f>
        <v>0</v>
      </c>
    </row>
    <row r="60" spans="1:7" x14ac:dyDescent="0.15">
      <c r="B60" s="208">
        <v>8</v>
      </c>
      <c r="C60" s="209" t="s">
        <v>361</v>
      </c>
      <c r="D60" s="210"/>
      <c r="E60" s="211"/>
      <c r="F60" s="211"/>
      <c r="G60" s="212">
        <v>0</v>
      </c>
    </row>
    <row r="61" spans="1:7" x14ac:dyDescent="0.2">
      <c r="A61" s="213"/>
      <c r="B61" s="214"/>
      <c r="C61" s="215" t="s">
        <v>362</v>
      </c>
      <c r="D61" s="216"/>
      <c r="E61" s="213"/>
      <c r="F61" s="213"/>
      <c r="G61" s="217">
        <f>SUM(G53:G60)</f>
        <v>0</v>
      </c>
    </row>
    <row r="62" spans="1:7" x14ac:dyDescent="0.2">
      <c r="B62" s="218"/>
      <c r="C62" s="219"/>
      <c r="D62" s="220"/>
    </row>
    <row r="63" spans="1:7" x14ac:dyDescent="0.2">
      <c r="B63" s="221" t="s">
        <v>363</v>
      </c>
      <c r="C63" s="222" t="s">
        <v>91</v>
      </c>
      <c r="D63" s="223"/>
    </row>
    <row r="64" spans="1:7" x14ac:dyDescent="0.2">
      <c r="A64" s="213"/>
      <c r="B64" s="214"/>
      <c r="C64" s="215" t="s">
        <v>364</v>
      </c>
      <c r="D64" s="216"/>
      <c r="E64" s="213"/>
      <c r="F64" s="213"/>
      <c r="G64" s="217">
        <v>0</v>
      </c>
    </row>
    <row r="65" spans="1:7" x14ac:dyDescent="0.2">
      <c r="B65" s="218"/>
      <c r="C65" s="219"/>
      <c r="D65" s="220"/>
    </row>
    <row r="66" spans="1:7" x14ac:dyDescent="0.2">
      <c r="B66" s="221" t="s">
        <v>365</v>
      </c>
      <c r="C66" s="222" t="s">
        <v>366</v>
      </c>
      <c r="D66" s="223"/>
    </row>
    <row r="67" spans="1:7" x14ac:dyDescent="0.2">
      <c r="A67" s="224"/>
      <c r="B67" s="225"/>
      <c r="C67" s="226" t="s">
        <v>367</v>
      </c>
      <c r="D67" s="227"/>
      <c r="E67" s="224"/>
      <c r="F67" s="224"/>
      <c r="G67" s="224"/>
    </row>
    <row r="68" spans="1:7" x14ac:dyDescent="0.2">
      <c r="B68" s="218"/>
      <c r="C68" s="219"/>
      <c r="D68" s="220"/>
    </row>
    <row r="69" spans="1:7" x14ac:dyDescent="0.2">
      <c r="B69" s="221" t="s">
        <v>368</v>
      </c>
      <c r="C69" s="222" t="s">
        <v>369</v>
      </c>
      <c r="D69" s="223"/>
    </row>
    <row r="70" spans="1:7" x14ac:dyDescent="0.2">
      <c r="B70" s="218">
        <v>8</v>
      </c>
      <c r="C70" s="219" t="s">
        <v>370</v>
      </c>
      <c r="D70" s="220"/>
      <c r="G70" s="228">
        <v>0</v>
      </c>
    </row>
    <row r="71" spans="1:7" x14ac:dyDescent="0.2">
      <c r="A71" s="213"/>
      <c r="B71" s="214"/>
      <c r="C71" s="215" t="s">
        <v>371</v>
      </c>
      <c r="D71" s="216"/>
      <c r="E71" s="213"/>
      <c r="F71" s="213"/>
      <c r="G71" s="217">
        <f>SUM(G70)</f>
        <v>0</v>
      </c>
    </row>
    <row r="72" spans="1:7" x14ac:dyDescent="0.2">
      <c r="B72" s="218"/>
      <c r="C72" s="219"/>
      <c r="D72" s="220"/>
    </row>
    <row r="73" spans="1:7" ht="27" customHeight="1" x14ac:dyDescent="0.2">
      <c r="A73" s="229"/>
      <c r="B73" s="230"/>
      <c r="C73" s="231" t="s">
        <v>372</v>
      </c>
      <c r="D73" s="232"/>
      <c r="E73" s="233"/>
      <c r="F73" s="233"/>
      <c r="G73" s="234">
        <f>SUM(G61+G64+G71)</f>
        <v>0</v>
      </c>
    </row>
    <row r="75" spans="1:7" ht="27" customHeight="1" x14ac:dyDescent="0.15">
      <c r="A75" s="284" t="s">
        <v>373</v>
      </c>
      <c r="B75" s="284"/>
      <c r="C75" s="284"/>
      <c r="D75" s="284"/>
      <c r="E75" s="284"/>
      <c r="F75" s="284"/>
      <c r="G75" s="284"/>
    </row>
    <row r="76" spans="1:7" ht="11.25" x14ac:dyDescent="0.15">
      <c r="A76" s="235"/>
      <c r="B76" s="235"/>
      <c r="C76" s="235"/>
      <c r="D76" s="235"/>
      <c r="E76" s="235"/>
      <c r="F76" s="235"/>
      <c r="G76" s="235"/>
    </row>
    <row r="77" spans="1:7" x14ac:dyDescent="0.2">
      <c r="A77" s="281" t="s">
        <v>374</v>
      </c>
      <c r="B77" s="281"/>
      <c r="C77" s="281"/>
      <c r="D77" s="281"/>
      <c r="E77" s="281"/>
      <c r="F77" s="281"/>
      <c r="G77" s="281"/>
    </row>
    <row r="79" spans="1:7" x14ac:dyDescent="0.2">
      <c r="A79" s="281" t="s">
        <v>375</v>
      </c>
      <c r="B79" s="281"/>
      <c r="C79" s="281"/>
      <c r="D79" s="281"/>
      <c r="E79" s="281"/>
      <c r="F79" s="281"/>
      <c r="G79" s="281"/>
    </row>
    <row r="81" spans="1:7" x14ac:dyDescent="0.2">
      <c r="A81" s="281" t="s">
        <v>376</v>
      </c>
      <c r="B81" s="281"/>
      <c r="C81" s="281"/>
      <c r="D81" s="281"/>
      <c r="E81" s="281"/>
      <c r="F81" s="281"/>
      <c r="G81" s="281"/>
    </row>
  </sheetData>
  <sheetProtection selectLockedCells="1" selectUnlockedCells="1"/>
  <mergeCells count="8">
    <mergeCell ref="A79:G79"/>
    <mergeCell ref="A81:G81"/>
    <mergeCell ref="A2:G2"/>
    <mergeCell ref="A14:G14"/>
    <mergeCell ref="A23:G23"/>
    <mergeCell ref="B45:C45"/>
    <mergeCell ref="A75:G75"/>
    <mergeCell ref="A77:G77"/>
  </mergeCells>
  <pageMargins left="0.7" right="0.7" top="0.78749999999999998" bottom="0.78749999999999998" header="0.51180555555555551" footer="0.51180555555555551"/>
  <pageSetup paperSize="9" scale="77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Rekapitulace</vt:lpstr>
      <vt:lpstr>PZTS</vt:lpstr>
      <vt:lpstr>SK</vt:lpstr>
      <vt:lpstr>INTERCOM</vt:lpstr>
      <vt:lpstr>STA</vt:lpstr>
      <vt:lpstr>CCTV</vt:lpstr>
      <vt:lpstr>DT</vt:lpstr>
      <vt:lpstr>ZP</vt:lpstr>
      <vt:lpstr>CCTV!Oblast_tisku</vt:lpstr>
      <vt:lpstr>DT!Oblast_tisku</vt:lpstr>
      <vt:lpstr>INTERCOM!Oblast_tisku</vt:lpstr>
      <vt:lpstr>PZTS!Oblast_tisku</vt:lpstr>
      <vt:lpstr>Rekapitulace!Oblast_tisku</vt:lpstr>
      <vt:lpstr>SK!Oblast_tisku</vt:lpstr>
      <vt:lpstr>STA!Oblast_tisku</vt:lpstr>
      <vt:lpstr>ZP!Oblast_tisku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Foltýnek Andrej</cp:lastModifiedBy>
  <dcterms:created xsi:type="dcterms:W3CDTF">2017-06-17T15:37:11Z</dcterms:created>
  <dcterms:modified xsi:type="dcterms:W3CDTF">2019-04-10T05:12:27Z</dcterms:modified>
</cp:coreProperties>
</file>